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7" r:id="rId1"/>
  </sheets>
  <calcPr calcId="145621"/>
</workbook>
</file>

<file path=xl/calcChain.xml><?xml version="1.0" encoding="utf-8"?>
<calcChain xmlns="http://schemas.openxmlformats.org/spreadsheetml/2006/main">
  <c r="K67" i="7" l="1"/>
  <c r="K65" i="7"/>
  <c r="K61" i="7"/>
  <c r="W59" i="7"/>
  <c r="R59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W57" i="7"/>
  <c r="R57" i="7"/>
  <c r="Y56" i="7"/>
  <c r="Y55" i="7" s="1"/>
  <c r="Y54" i="7" s="1"/>
  <c r="X56" i="7"/>
  <c r="W56" i="7"/>
  <c r="W55" i="7" s="1"/>
  <c r="W54" i="7" s="1"/>
  <c r="V56" i="7"/>
  <c r="U56" i="7"/>
  <c r="U55" i="7" s="1"/>
  <c r="U54" i="7" s="1"/>
  <c r="T56" i="7"/>
  <c r="S56" i="7"/>
  <c r="S55" i="7" s="1"/>
  <c r="S54" i="7" s="1"/>
  <c r="R56" i="7"/>
  <c r="Q56" i="7"/>
  <c r="Q55" i="7" s="1"/>
  <c r="Q54" i="7" s="1"/>
  <c r="P56" i="7"/>
  <c r="O56" i="7"/>
  <c r="O55" i="7" s="1"/>
  <c r="O54" i="7" s="1"/>
  <c r="N56" i="7"/>
  <c r="M56" i="7"/>
  <c r="M55" i="7" s="1"/>
  <c r="M54" i="7" s="1"/>
  <c r="L56" i="7"/>
  <c r="K56" i="7"/>
  <c r="K55" i="7" s="1"/>
  <c r="K54" i="7" s="1"/>
  <c r="X55" i="7"/>
  <c r="X54" i="7" s="1"/>
  <c r="V55" i="7"/>
  <c r="V54" i="7" s="1"/>
  <c r="T55" i="7"/>
  <c r="T54" i="7" s="1"/>
  <c r="R55" i="7"/>
  <c r="R54" i="7" s="1"/>
  <c r="P55" i="7"/>
  <c r="P54" i="7" s="1"/>
  <c r="N55" i="7"/>
  <c r="N54" i="7" s="1"/>
  <c r="L55" i="7"/>
  <c r="L54" i="7" s="1"/>
  <c r="W52" i="7"/>
  <c r="V51" i="7"/>
  <c r="U51" i="7"/>
  <c r="T51" i="7"/>
  <c r="S51" i="7"/>
  <c r="W51" i="7" s="1"/>
  <c r="R51" i="7"/>
  <c r="Q51" i="7"/>
  <c r="P51" i="7"/>
  <c r="O51" i="7"/>
  <c r="N51" i="7"/>
  <c r="M51" i="7"/>
  <c r="L51" i="7"/>
  <c r="K51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W42" i="7"/>
  <c r="R42" i="7"/>
  <c r="Y41" i="7"/>
  <c r="Y40" i="7" s="1"/>
  <c r="X41" i="7"/>
  <c r="W41" i="7"/>
  <c r="W40" i="7" s="1"/>
  <c r="V41" i="7"/>
  <c r="U41" i="7"/>
  <c r="U40" i="7" s="1"/>
  <c r="T41" i="7"/>
  <c r="S41" i="7"/>
  <c r="S40" i="7" s="1"/>
  <c r="R41" i="7"/>
  <c r="Q41" i="7"/>
  <c r="Q40" i="7" s="1"/>
  <c r="P41" i="7"/>
  <c r="O41" i="7"/>
  <c r="O40" i="7" s="1"/>
  <c r="N41" i="7"/>
  <c r="M41" i="7"/>
  <c r="M40" i="7" s="1"/>
  <c r="L41" i="7"/>
  <c r="K41" i="7"/>
  <c r="K40" i="7" s="1"/>
  <c r="X40" i="7"/>
  <c r="V40" i="7"/>
  <c r="T40" i="7"/>
  <c r="R40" i="7"/>
  <c r="P40" i="7"/>
  <c r="N40" i="7"/>
  <c r="L40" i="7"/>
  <c r="W39" i="7"/>
  <c r="W38" i="7" s="1"/>
  <c r="Y38" i="7"/>
  <c r="X38" i="7"/>
  <c r="V38" i="7"/>
  <c r="U38" i="7"/>
  <c r="T38" i="7"/>
  <c r="S38" i="7"/>
  <c r="R38" i="7"/>
  <c r="Q38" i="7"/>
  <c r="P38" i="7"/>
  <c r="O38" i="7"/>
  <c r="N38" i="7"/>
  <c r="M38" i="7"/>
  <c r="L38" i="7"/>
  <c r="K38" i="7"/>
  <c r="W37" i="7"/>
  <c r="R37" i="7"/>
  <c r="W36" i="7"/>
  <c r="W35" i="7" s="1"/>
  <c r="W33" i="7" s="1"/>
  <c r="Y35" i="7"/>
  <c r="X35" i="7"/>
  <c r="X33" i="7" s="1"/>
  <c r="X19" i="7" s="1"/>
  <c r="X70" i="7" s="1"/>
  <c r="V35" i="7"/>
  <c r="V33" i="7" s="1"/>
  <c r="V19" i="7" s="1"/>
  <c r="V70" i="7" s="1"/>
  <c r="U35" i="7"/>
  <c r="T35" i="7"/>
  <c r="T33" i="7" s="1"/>
  <c r="T19" i="7" s="1"/>
  <c r="S35" i="7"/>
  <c r="R35" i="7"/>
  <c r="R33" i="7" s="1"/>
  <c r="R19" i="7" s="1"/>
  <c r="R70" i="7" s="1"/>
  <c r="Q35" i="7"/>
  <c r="P35" i="7"/>
  <c r="P33" i="7" s="1"/>
  <c r="P19" i="7" s="1"/>
  <c r="O35" i="7"/>
  <c r="N35" i="7"/>
  <c r="N33" i="7" s="1"/>
  <c r="N19" i="7" s="1"/>
  <c r="N70" i="7" s="1"/>
  <c r="M35" i="7"/>
  <c r="L35" i="7"/>
  <c r="L33" i="7" s="1"/>
  <c r="L19" i="7" s="1"/>
  <c r="K35" i="7"/>
  <c r="W34" i="7"/>
  <c r="R34" i="7"/>
  <c r="Y33" i="7"/>
  <c r="Y19" i="7" s="1"/>
  <c r="Y70" i="7" s="1"/>
  <c r="U33" i="7"/>
  <c r="U19" i="7" s="1"/>
  <c r="U70" i="7" s="1"/>
  <c r="S33" i="7"/>
  <c r="S19" i="7" s="1"/>
  <c r="S70" i="7" s="1"/>
  <c r="Q33" i="7"/>
  <c r="Q19" i="7" s="1"/>
  <c r="Q70" i="7" s="1"/>
  <c r="O33" i="7"/>
  <c r="O19" i="7" s="1"/>
  <c r="O70" i="7" s="1"/>
  <c r="M33" i="7"/>
  <c r="M19" i="7" s="1"/>
  <c r="M70" i="7" s="1"/>
  <c r="K33" i="7"/>
  <c r="K19" i="7" s="1"/>
  <c r="K70" i="7" s="1"/>
  <c r="W32" i="7"/>
  <c r="R32" i="7"/>
  <c r="V31" i="7"/>
  <c r="U31" i="7"/>
  <c r="T31" i="7"/>
  <c r="S31" i="7"/>
  <c r="W31" i="7" s="1"/>
  <c r="R31" i="7"/>
  <c r="Q31" i="7"/>
  <c r="P31" i="7"/>
  <c r="O31" i="7"/>
  <c r="N31" i="7"/>
  <c r="M31" i="7"/>
  <c r="L31" i="7"/>
  <c r="K31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W24" i="7"/>
  <c r="R24" i="7"/>
  <c r="W23" i="7"/>
  <c r="R23" i="7"/>
  <c r="V22" i="7"/>
  <c r="U22" i="7"/>
  <c r="T22" i="7"/>
  <c r="S22" i="7"/>
  <c r="W22" i="7" s="1"/>
  <c r="W21" i="7" s="1"/>
  <c r="R22" i="7"/>
  <c r="Q22" i="7"/>
  <c r="P22" i="7"/>
  <c r="O22" i="7"/>
  <c r="N22" i="7"/>
  <c r="M22" i="7"/>
  <c r="L22" i="7"/>
  <c r="Y21" i="7"/>
  <c r="X21" i="7"/>
  <c r="X20" i="7" s="1"/>
  <c r="V21" i="7"/>
  <c r="V20" i="7" s="1"/>
  <c r="U21" i="7"/>
  <c r="T21" i="7"/>
  <c r="T20" i="7" s="1"/>
  <c r="S21" i="7"/>
  <c r="R21" i="7"/>
  <c r="R20" i="7" s="1"/>
  <c r="Q21" i="7"/>
  <c r="P21" i="7"/>
  <c r="P20" i="7" s="1"/>
  <c r="O21" i="7"/>
  <c r="N21" i="7"/>
  <c r="N20" i="7" s="1"/>
  <c r="M21" i="7"/>
  <c r="L21" i="7"/>
  <c r="L20" i="7" s="1"/>
  <c r="K21" i="7"/>
  <c r="Y20" i="7"/>
  <c r="U20" i="7"/>
  <c r="S20" i="7"/>
  <c r="Q20" i="7"/>
  <c r="O20" i="7"/>
  <c r="M20" i="7"/>
  <c r="K20" i="7"/>
  <c r="W19" i="7" l="1"/>
  <c r="W70" i="7" s="1"/>
  <c r="W20" i="7"/>
  <c r="L70" i="7"/>
  <c r="P70" i="7"/>
  <c r="T70" i="7"/>
</calcChain>
</file>

<file path=xl/sharedStrings.xml><?xml version="1.0" encoding="utf-8"?>
<sst xmlns="http://schemas.openxmlformats.org/spreadsheetml/2006/main" count="553" uniqueCount="186">
  <si>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</si>
  <si>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</si>
  <si>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</si>
  <si>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</si>
  <si>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</si>
  <si>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</si>
  <si>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</si>
  <si>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</si>
  <si>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</si>
  <si>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</si>
  <si>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</si>
  <si>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</si>
  <si>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</si>
  <si>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</si>
  <si>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</si>
  <si>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</si>
  <si>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</si>
  <si>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</si>
  <si>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</si>
  <si>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</si>
  <si>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</si>
  <si>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</si>
  <si>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</si>
  <si>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</si>
  <si>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</si>
  <si>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</si>
  <si>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</si>
  <si>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</si>
  <si>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</si>
  <si>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</si>
  <si>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</si>
  <si>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</si>
  <si>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</si>
  <si>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</si>
  <si>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</si>
  <si>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</si>
  <si>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</si>
  <si>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</si>
  <si>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</si>
  <si>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</si>
  <si>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230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</si>
  <si>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</si>
  <si>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</si>
  <si>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240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</si>
  <si>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</si>
  <si>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</si>
  <si>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250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</si>
  <si>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</si>
  <si>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</si>
  <si>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260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</si>
  <si>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</si>
  <si>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</si>
  <si>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</si>
  <si>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</si>
  <si>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</si>
  <si>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</si>
  <si>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</si>
  <si>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</si>
  <si>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</si>
  <si>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</si>
  <si>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</si>
  <si>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</si>
  <si>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</si>
  <si>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</si>
  <si>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</si>
  <si>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>3.1.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</si>
  <si>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</si>
  <si>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</si>
  <si>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4.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</si>
  <si>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</si>
  <si>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</si>
  <si>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</si>
  <si>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</si>
  <si>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</si>
  <si>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</si>
  <si>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</si>
  <si>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</si>
  <si>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</si>
  <si>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</si>
  <si>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</si>
  <si>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</si>
  <si>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</si>
  <si>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51</t>
  </si>
  <si>
    <t>7</t>
  </si>
  <si>
    <t>Доходы от продажи материальных и нематериальных активов</t>
  </si>
  <si>
    <t>14</t>
  </si>
  <si>
    <t>7,1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</si>
  <si>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</si>
  <si>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014</t>
  </si>
  <si>
    <t>420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</si>
  <si>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</si>
  <si>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</si>
  <si>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</si>
  <si>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</si>
  <si>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</si>
  <si>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</si>
  <si>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001</t>
  </si>
  <si>
    <t xml:space="preserve">Субвенции </t>
  </si>
  <si>
    <t>024</t>
  </si>
  <si>
    <t>999</t>
  </si>
  <si>
    <t>041</t>
  </si>
  <si>
    <t>5</t>
  </si>
  <si>
    <t>07</t>
  </si>
  <si>
    <t>180</t>
  </si>
  <si>
    <t>Субсидии</t>
  </si>
  <si>
    <t>3.2.</t>
  </si>
  <si>
    <t>3.3.</t>
  </si>
  <si>
    <t>4</t>
  </si>
  <si>
    <t>ВСЕГО ДОХОДОВ</t>
  </si>
  <si>
    <t>1.1.2</t>
  </si>
  <si>
    <t>1.1.3</t>
  </si>
  <si>
    <t>1.1.4</t>
  </si>
  <si>
    <t>075</t>
  </si>
  <si>
    <t>Доходы, от сдачи в аренду имущества, состовляющего казну сельских поселений</t>
  </si>
  <si>
    <t>Общий объем доходов  в бюджет Видлицкого сельского поселения</t>
  </si>
  <si>
    <t>035</t>
  </si>
  <si>
    <t>13</t>
  </si>
  <si>
    <t>130</t>
  </si>
  <si>
    <t>5.1</t>
  </si>
  <si>
    <t>6</t>
  </si>
  <si>
    <t>6.1</t>
  </si>
  <si>
    <t>Доходы от компенсации затрат государства</t>
  </si>
  <si>
    <t>065</t>
  </si>
  <si>
    <t>3.1</t>
  </si>
  <si>
    <t>3.2</t>
  </si>
  <si>
    <t>3.2.1</t>
  </si>
  <si>
    <t>3.2.2</t>
  </si>
  <si>
    <t>7.1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</si>
  <si>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</si>
  <si>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Доходы, поступающие в порядке возмещения расходов, понесенных в связи с эксплуатацией имущества сельских поселений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</si>
  <si>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</si>
  <si>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>043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</si>
  <si>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</si>
  <si>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</si>
  <si>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</si>
  <si>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по на осуществление гос полномочий по созданию и обеспечению деятельности административных комиссии</t>
  </si>
  <si>
    <t xml:space="preserve">НАЛОГИ НА ПРИБЫЛЬ,  ДОХОДЫ </t>
  </si>
  <si>
    <t>Иные межбюджетные трансферты</t>
  </si>
  <si>
    <t>8</t>
  </si>
  <si>
    <t>8.1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</si>
  <si>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</si>
  <si>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</t>
  </si>
  <si>
    <t>053</t>
  </si>
  <si>
    <t>410</t>
  </si>
  <si>
    <t>2018</t>
  </si>
  <si>
    <t>0</t>
  </si>
  <si>
    <t>Земельный налог с организаций, обладающих земельным участком, расположенным в границах сельских поселений</t>
  </si>
  <si>
    <t>3</t>
  </si>
  <si>
    <t>56</t>
  </si>
  <si>
    <t>18</t>
  </si>
  <si>
    <t>1446</t>
  </si>
  <si>
    <t>595,00</t>
  </si>
  <si>
    <t>543,00</t>
  </si>
  <si>
    <t>619,40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</si>
  <si>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</si>
  <si>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</si>
  <si>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</si>
  <si>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</si>
  <si>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</si>
  <si>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</si>
  <si>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</si>
  <si>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</si>
  <si>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</si>
  <si>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</si>
  <si>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</si>
  <si>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35</t>
  </si>
  <si>
    <t>118</t>
  </si>
  <si>
    <t>30</t>
  </si>
  <si>
    <t>АКЦИЗЫ</t>
  </si>
  <si>
    <t>Субсидии на поддержку местных инициатив</t>
  </si>
  <si>
    <t>29</t>
  </si>
  <si>
    <t>20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</si>
  <si>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</si>
  <si>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</si>
  <si>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Прочие безвозмездные поступления</t>
  </si>
  <si>
    <t>Субсидии бюджетам сельских поселений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</si>
  <si>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Иные межбюджетные трансферты на поддержку мер по обеспечению сбалансированности бюджетов муниципальных образований</t>
  </si>
  <si>
    <t>49</t>
  </si>
  <si>
    <t>40</t>
  </si>
  <si>
    <t>5.2</t>
  </si>
  <si>
    <t>1.1</t>
  </si>
  <si>
    <t>5.</t>
  </si>
  <si>
    <t xml:space="preserve">на 2018 год </t>
  </si>
  <si>
    <t>5.3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</si>
  <si>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</si>
  <si>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 xml:space="preserve">Приложение 3
о внесении изменений в Решение Совета Видлицкого
сельского поселения
от 27.12.2017 года  № 36  «О бюджете Видлицкого сельского поселения на 2018 год»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</si>
</sst>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"/>
  </numFmts>
  <fonts count="12" x14ac:knownFonts="1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1" applyFont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wrapText="1"/>
    </xf>
    <xf numFmtId="0" fontId="2" fillId="0" borderId="5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49" fontId="4" fillId="0" borderId="5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0" fontId="2" fillId="0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wrapText="1"/>
    </xf>
    <xf numFmtId="49" fontId="2" fillId="0" borderId="5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49" fontId="8" fillId="0" borderId="5" xfId="0" applyNumberFormat="1" applyFont="1" applyBorder="1" applyAlignment="1">
      <alignment horizontal="right" wrapText="1"/>
    </xf>
    <xf numFmtId="49" fontId="8" fillId="0" borderId="5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9" fillId="0" borderId="5" xfId="0" applyNumberFormat="1" applyFont="1" applyBorder="1" applyAlignment="1">
      <alignment horizontal="center" wrapText="1"/>
    </xf>
    <xf numFmtId="0" fontId="5" fillId="0" borderId="5" xfId="0" applyFont="1" applyFill="1" applyBorder="1" applyAlignment="1">
      <alignment wrapText="1"/>
    </xf>
    <xf numFmtId="2" fontId="6" fillId="0" borderId="5" xfId="0" applyNumberFormat="1" applyFont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5" xfId="0" applyNumberFormat="1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49" fontId="9" fillId="0" borderId="11" xfId="0" applyNumberFormat="1" applyFont="1" applyBorder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 wrapText="1"/>
    </xf>
    <xf numFmtId="49" fontId="11" fillId="0" borderId="5" xfId="0" quotePrefix="1" applyNumberFormat="1" applyFont="1" applyFill="1" applyBorder="1" applyAlignment="1">
      <alignment horizontal="center" vertical="center" textRotation="90" wrapText="1"/>
    </xf>
    <xf numFmtId="49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4" fillId="0" borderId="5" xfId="0" applyFont="1" applyFill="1" applyBorder="1" applyAlignment="1">
      <alignment horizontal="justify" wrapText="1"/>
    </xf>
    <xf numFmtId="49" fontId="4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49" fontId="11" fillId="0" borderId="5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49" fontId="11" fillId="0" borderId="5" xfId="0" applyNumberFormat="1" applyFont="1" applyFill="1" applyBorder="1" applyAlignment="1">
      <alignment horizontal="center" vertical="center" textRotation="90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tabSelected="1" topLeftCell="A59" workbookViewId="0">
      <selection activeCell="B23" sqref="B23"/>
    </sheetView>
  </sheetViews>
  <sheetFormatPr defaultRowHeight="15.75" x14ac:dyDescent="0.25"/>
  <cols>
    <col min="1" max="1" width="7" style="17" customWidth="1"/>
    <col min="2" max="2" width="75.85546875" style="17" customWidth="1"/>
    <col min="3" max="3" width="7.28515625" style="17" customWidth="1"/>
    <col min="4" max="4" width="5" style="17" customWidth="1"/>
    <col min="5" max="5" width="5.42578125" style="17" customWidth="1"/>
    <col min="6" max="6" width="5.28515625" style="17" customWidth="1"/>
    <col min="7" max="7" width="5.140625" style="17" customWidth="1"/>
    <col min="8" max="8" width="5.5703125" style="17" customWidth="1"/>
    <col min="9" max="9" width="6.28515625" style="17" customWidth="1"/>
    <col min="10" max="10" width="7.85546875" style="17" customWidth="1"/>
    <col min="11" max="11" width="21.42578125" style="49" customWidth="1"/>
    <col min="12" max="12" width="11.85546875" style="49" hidden="1" customWidth="1"/>
    <col min="13" max="23" width="9.140625" style="49" hidden="1" customWidth="1"/>
    <col min="24" max="24" width="0.28515625" style="48" customWidth="1"/>
    <col min="25" max="25" width="15.5703125" style="49" hidden="1" customWidth="1"/>
    <col min="26" max="256" width="9.140625" style="17"/>
    <col min="257" max="257" width="7" style="17" customWidth="1"/>
    <col min="258" max="258" width="70.85546875" style="17" customWidth="1"/>
    <col min="259" max="259" width="5.140625" style="17" customWidth="1"/>
    <col min="260" max="260" width="4" style="17" customWidth="1"/>
    <col min="261" max="261" width="4.42578125" style="17" customWidth="1"/>
    <col min="262" max="262" width="3.85546875" style="17" customWidth="1"/>
    <col min="263" max="263" width="5.140625" style="17" customWidth="1"/>
    <col min="264" max="264" width="4.28515625" style="17" customWidth="1"/>
    <col min="265" max="265" width="5.42578125" style="17" customWidth="1"/>
    <col min="266" max="266" width="5" style="17" customWidth="1"/>
    <col min="267" max="267" width="15.85546875" style="17" customWidth="1"/>
    <col min="268" max="279" width="0" style="17" hidden="1" customWidth="1"/>
    <col min="280" max="512" width="9.140625" style="17"/>
    <col min="513" max="513" width="7" style="17" customWidth="1"/>
    <col min="514" max="514" width="70.85546875" style="17" customWidth="1"/>
    <col min="515" max="515" width="5.140625" style="17" customWidth="1"/>
    <col min="516" max="516" width="4" style="17" customWidth="1"/>
    <col min="517" max="517" width="4.42578125" style="17" customWidth="1"/>
    <col min="518" max="518" width="3.85546875" style="17" customWidth="1"/>
    <col min="519" max="519" width="5.140625" style="17" customWidth="1"/>
    <col min="520" max="520" width="4.28515625" style="17" customWidth="1"/>
    <col min="521" max="521" width="5.42578125" style="17" customWidth="1"/>
    <col min="522" max="522" width="5" style="17" customWidth="1"/>
    <col min="523" max="523" width="15.85546875" style="17" customWidth="1"/>
    <col min="524" max="535" width="0" style="17" hidden="1" customWidth="1"/>
    <col min="536" max="768" width="9.140625" style="17"/>
    <col min="769" max="769" width="7" style="17" customWidth="1"/>
    <col min="770" max="770" width="70.85546875" style="17" customWidth="1"/>
    <col min="771" max="771" width="5.140625" style="17" customWidth="1"/>
    <col min="772" max="772" width="4" style="17" customWidth="1"/>
    <col min="773" max="773" width="4.42578125" style="17" customWidth="1"/>
    <col min="774" max="774" width="3.85546875" style="17" customWidth="1"/>
    <col min="775" max="775" width="5.140625" style="17" customWidth="1"/>
    <col min="776" max="776" width="4.28515625" style="17" customWidth="1"/>
    <col min="777" max="777" width="5.42578125" style="17" customWidth="1"/>
    <col min="778" max="778" width="5" style="17" customWidth="1"/>
    <col min="779" max="779" width="15.85546875" style="17" customWidth="1"/>
    <col min="780" max="791" width="0" style="17" hidden="1" customWidth="1"/>
    <col min="792" max="1024" width="9.140625" style="17"/>
    <col min="1025" max="1025" width="7" style="17" customWidth="1"/>
    <col min="1026" max="1026" width="70.85546875" style="17" customWidth="1"/>
    <col min="1027" max="1027" width="5.140625" style="17" customWidth="1"/>
    <col min="1028" max="1028" width="4" style="17" customWidth="1"/>
    <col min="1029" max="1029" width="4.42578125" style="17" customWidth="1"/>
    <col min="1030" max="1030" width="3.85546875" style="17" customWidth="1"/>
    <col min="1031" max="1031" width="5.140625" style="17" customWidth="1"/>
    <col min="1032" max="1032" width="4.28515625" style="17" customWidth="1"/>
    <col min="1033" max="1033" width="5.42578125" style="17" customWidth="1"/>
    <col min="1034" max="1034" width="5" style="17" customWidth="1"/>
    <col min="1035" max="1035" width="15.85546875" style="17" customWidth="1"/>
    <col min="1036" max="1047" width="0" style="17" hidden="1" customWidth="1"/>
    <col min="1048" max="1280" width="9.140625" style="17"/>
    <col min="1281" max="1281" width="7" style="17" customWidth="1"/>
    <col min="1282" max="1282" width="70.85546875" style="17" customWidth="1"/>
    <col min="1283" max="1283" width="5.140625" style="17" customWidth="1"/>
    <col min="1284" max="1284" width="4" style="17" customWidth="1"/>
    <col min="1285" max="1285" width="4.42578125" style="17" customWidth="1"/>
    <col min="1286" max="1286" width="3.85546875" style="17" customWidth="1"/>
    <col min="1287" max="1287" width="5.140625" style="17" customWidth="1"/>
    <col min="1288" max="1288" width="4.28515625" style="17" customWidth="1"/>
    <col min="1289" max="1289" width="5.42578125" style="17" customWidth="1"/>
    <col min="1290" max="1290" width="5" style="17" customWidth="1"/>
    <col min="1291" max="1291" width="15.85546875" style="17" customWidth="1"/>
    <col min="1292" max="1303" width="0" style="17" hidden="1" customWidth="1"/>
    <col min="1304" max="1536" width="9.140625" style="17"/>
    <col min="1537" max="1537" width="7" style="17" customWidth="1"/>
    <col min="1538" max="1538" width="70.85546875" style="17" customWidth="1"/>
    <col min="1539" max="1539" width="5.140625" style="17" customWidth="1"/>
    <col min="1540" max="1540" width="4" style="17" customWidth="1"/>
    <col min="1541" max="1541" width="4.42578125" style="17" customWidth="1"/>
    <col min="1542" max="1542" width="3.85546875" style="17" customWidth="1"/>
    <col min="1543" max="1543" width="5.140625" style="17" customWidth="1"/>
    <col min="1544" max="1544" width="4.28515625" style="17" customWidth="1"/>
    <col min="1545" max="1545" width="5.42578125" style="17" customWidth="1"/>
    <col min="1546" max="1546" width="5" style="17" customWidth="1"/>
    <col min="1547" max="1547" width="15.85546875" style="17" customWidth="1"/>
    <col min="1548" max="1559" width="0" style="17" hidden="1" customWidth="1"/>
    <col min="1560" max="1792" width="9.140625" style="17"/>
    <col min="1793" max="1793" width="7" style="17" customWidth="1"/>
    <col min="1794" max="1794" width="70.85546875" style="17" customWidth="1"/>
    <col min="1795" max="1795" width="5.140625" style="17" customWidth="1"/>
    <col min="1796" max="1796" width="4" style="17" customWidth="1"/>
    <col min="1797" max="1797" width="4.42578125" style="17" customWidth="1"/>
    <col min="1798" max="1798" width="3.85546875" style="17" customWidth="1"/>
    <col min="1799" max="1799" width="5.140625" style="17" customWidth="1"/>
    <col min="1800" max="1800" width="4.28515625" style="17" customWidth="1"/>
    <col min="1801" max="1801" width="5.42578125" style="17" customWidth="1"/>
    <col min="1802" max="1802" width="5" style="17" customWidth="1"/>
    <col min="1803" max="1803" width="15.85546875" style="17" customWidth="1"/>
    <col min="1804" max="1815" width="0" style="17" hidden="1" customWidth="1"/>
    <col min="1816" max="2048" width="9.140625" style="17"/>
    <col min="2049" max="2049" width="7" style="17" customWidth="1"/>
    <col min="2050" max="2050" width="70.85546875" style="17" customWidth="1"/>
    <col min="2051" max="2051" width="5.140625" style="17" customWidth="1"/>
    <col min="2052" max="2052" width="4" style="17" customWidth="1"/>
    <col min="2053" max="2053" width="4.42578125" style="17" customWidth="1"/>
    <col min="2054" max="2054" width="3.85546875" style="17" customWidth="1"/>
    <col min="2055" max="2055" width="5.140625" style="17" customWidth="1"/>
    <col min="2056" max="2056" width="4.28515625" style="17" customWidth="1"/>
    <col min="2057" max="2057" width="5.42578125" style="17" customWidth="1"/>
    <col min="2058" max="2058" width="5" style="17" customWidth="1"/>
    <col min="2059" max="2059" width="15.85546875" style="17" customWidth="1"/>
    <col min="2060" max="2071" width="0" style="17" hidden="1" customWidth="1"/>
    <col min="2072" max="2304" width="9.140625" style="17"/>
    <col min="2305" max="2305" width="7" style="17" customWidth="1"/>
    <col min="2306" max="2306" width="70.85546875" style="17" customWidth="1"/>
    <col min="2307" max="2307" width="5.140625" style="17" customWidth="1"/>
    <col min="2308" max="2308" width="4" style="17" customWidth="1"/>
    <col min="2309" max="2309" width="4.42578125" style="17" customWidth="1"/>
    <col min="2310" max="2310" width="3.85546875" style="17" customWidth="1"/>
    <col min="2311" max="2311" width="5.140625" style="17" customWidth="1"/>
    <col min="2312" max="2312" width="4.28515625" style="17" customWidth="1"/>
    <col min="2313" max="2313" width="5.42578125" style="17" customWidth="1"/>
    <col min="2314" max="2314" width="5" style="17" customWidth="1"/>
    <col min="2315" max="2315" width="15.85546875" style="17" customWidth="1"/>
    <col min="2316" max="2327" width="0" style="17" hidden="1" customWidth="1"/>
    <col min="2328" max="2560" width="9.140625" style="17"/>
    <col min="2561" max="2561" width="7" style="17" customWidth="1"/>
    <col min="2562" max="2562" width="70.85546875" style="17" customWidth="1"/>
    <col min="2563" max="2563" width="5.140625" style="17" customWidth="1"/>
    <col min="2564" max="2564" width="4" style="17" customWidth="1"/>
    <col min="2565" max="2565" width="4.42578125" style="17" customWidth="1"/>
    <col min="2566" max="2566" width="3.85546875" style="17" customWidth="1"/>
    <col min="2567" max="2567" width="5.140625" style="17" customWidth="1"/>
    <col min="2568" max="2568" width="4.28515625" style="17" customWidth="1"/>
    <col min="2569" max="2569" width="5.42578125" style="17" customWidth="1"/>
    <col min="2570" max="2570" width="5" style="17" customWidth="1"/>
    <col min="2571" max="2571" width="15.85546875" style="17" customWidth="1"/>
    <col min="2572" max="2583" width="0" style="17" hidden="1" customWidth="1"/>
    <col min="2584" max="2816" width="9.140625" style="17"/>
    <col min="2817" max="2817" width="7" style="17" customWidth="1"/>
    <col min="2818" max="2818" width="70.85546875" style="17" customWidth="1"/>
    <col min="2819" max="2819" width="5.140625" style="17" customWidth="1"/>
    <col min="2820" max="2820" width="4" style="17" customWidth="1"/>
    <col min="2821" max="2821" width="4.42578125" style="17" customWidth="1"/>
    <col min="2822" max="2822" width="3.85546875" style="17" customWidth="1"/>
    <col min="2823" max="2823" width="5.140625" style="17" customWidth="1"/>
    <col min="2824" max="2824" width="4.28515625" style="17" customWidth="1"/>
    <col min="2825" max="2825" width="5.42578125" style="17" customWidth="1"/>
    <col min="2826" max="2826" width="5" style="17" customWidth="1"/>
    <col min="2827" max="2827" width="15.85546875" style="17" customWidth="1"/>
    <col min="2828" max="2839" width="0" style="17" hidden="1" customWidth="1"/>
    <col min="2840" max="3072" width="9.140625" style="17"/>
    <col min="3073" max="3073" width="7" style="17" customWidth="1"/>
    <col min="3074" max="3074" width="70.85546875" style="17" customWidth="1"/>
    <col min="3075" max="3075" width="5.140625" style="17" customWidth="1"/>
    <col min="3076" max="3076" width="4" style="17" customWidth="1"/>
    <col min="3077" max="3077" width="4.42578125" style="17" customWidth="1"/>
    <col min="3078" max="3078" width="3.85546875" style="17" customWidth="1"/>
    <col min="3079" max="3079" width="5.140625" style="17" customWidth="1"/>
    <col min="3080" max="3080" width="4.28515625" style="17" customWidth="1"/>
    <col min="3081" max="3081" width="5.42578125" style="17" customWidth="1"/>
    <col min="3082" max="3082" width="5" style="17" customWidth="1"/>
    <col min="3083" max="3083" width="15.85546875" style="17" customWidth="1"/>
    <col min="3084" max="3095" width="0" style="17" hidden="1" customWidth="1"/>
    <col min="3096" max="3328" width="9.140625" style="17"/>
    <col min="3329" max="3329" width="7" style="17" customWidth="1"/>
    <col min="3330" max="3330" width="70.85546875" style="17" customWidth="1"/>
    <col min="3331" max="3331" width="5.140625" style="17" customWidth="1"/>
    <col min="3332" max="3332" width="4" style="17" customWidth="1"/>
    <col min="3333" max="3333" width="4.42578125" style="17" customWidth="1"/>
    <col min="3334" max="3334" width="3.85546875" style="17" customWidth="1"/>
    <col min="3335" max="3335" width="5.140625" style="17" customWidth="1"/>
    <col min="3336" max="3336" width="4.28515625" style="17" customWidth="1"/>
    <col min="3337" max="3337" width="5.42578125" style="17" customWidth="1"/>
    <col min="3338" max="3338" width="5" style="17" customWidth="1"/>
    <col min="3339" max="3339" width="15.85546875" style="17" customWidth="1"/>
    <col min="3340" max="3351" width="0" style="17" hidden="1" customWidth="1"/>
    <col min="3352" max="3584" width="9.140625" style="17"/>
    <col min="3585" max="3585" width="7" style="17" customWidth="1"/>
    <col min="3586" max="3586" width="70.85546875" style="17" customWidth="1"/>
    <col min="3587" max="3587" width="5.140625" style="17" customWidth="1"/>
    <col min="3588" max="3588" width="4" style="17" customWidth="1"/>
    <col min="3589" max="3589" width="4.42578125" style="17" customWidth="1"/>
    <col min="3590" max="3590" width="3.85546875" style="17" customWidth="1"/>
    <col min="3591" max="3591" width="5.140625" style="17" customWidth="1"/>
    <col min="3592" max="3592" width="4.28515625" style="17" customWidth="1"/>
    <col min="3593" max="3593" width="5.42578125" style="17" customWidth="1"/>
    <col min="3594" max="3594" width="5" style="17" customWidth="1"/>
    <col min="3595" max="3595" width="15.85546875" style="17" customWidth="1"/>
    <col min="3596" max="3607" width="0" style="17" hidden="1" customWidth="1"/>
    <col min="3608" max="3840" width="9.140625" style="17"/>
    <col min="3841" max="3841" width="7" style="17" customWidth="1"/>
    <col min="3842" max="3842" width="70.85546875" style="17" customWidth="1"/>
    <col min="3843" max="3843" width="5.140625" style="17" customWidth="1"/>
    <col min="3844" max="3844" width="4" style="17" customWidth="1"/>
    <col min="3845" max="3845" width="4.42578125" style="17" customWidth="1"/>
    <col min="3846" max="3846" width="3.85546875" style="17" customWidth="1"/>
    <col min="3847" max="3847" width="5.140625" style="17" customWidth="1"/>
    <col min="3848" max="3848" width="4.28515625" style="17" customWidth="1"/>
    <col min="3849" max="3849" width="5.42578125" style="17" customWidth="1"/>
    <col min="3850" max="3850" width="5" style="17" customWidth="1"/>
    <col min="3851" max="3851" width="15.85546875" style="17" customWidth="1"/>
    <col min="3852" max="3863" width="0" style="17" hidden="1" customWidth="1"/>
    <col min="3864" max="4096" width="9.140625" style="17"/>
    <col min="4097" max="4097" width="7" style="17" customWidth="1"/>
    <col min="4098" max="4098" width="70.85546875" style="17" customWidth="1"/>
    <col min="4099" max="4099" width="5.140625" style="17" customWidth="1"/>
    <col min="4100" max="4100" width="4" style="17" customWidth="1"/>
    <col min="4101" max="4101" width="4.42578125" style="17" customWidth="1"/>
    <col min="4102" max="4102" width="3.85546875" style="17" customWidth="1"/>
    <col min="4103" max="4103" width="5.140625" style="17" customWidth="1"/>
    <col min="4104" max="4104" width="4.28515625" style="17" customWidth="1"/>
    <col min="4105" max="4105" width="5.42578125" style="17" customWidth="1"/>
    <col min="4106" max="4106" width="5" style="17" customWidth="1"/>
    <col min="4107" max="4107" width="15.85546875" style="17" customWidth="1"/>
    <col min="4108" max="4119" width="0" style="17" hidden="1" customWidth="1"/>
    <col min="4120" max="4352" width="9.140625" style="17"/>
    <col min="4353" max="4353" width="7" style="17" customWidth="1"/>
    <col min="4354" max="4354" width="70.85546875" style="17" customWidth="1"/>
    <col min="4355" max="4355" width="5.140625" style="17" customWidth="1"/>
    <col min="4356" max="4356" width="4" style="17" customWidth="1"/>
    <col min="4357" max="4357" width="4.42578125" style="17" customWidth="1"/>
    <col min="4358" max="4358" width="3.85546875" style="17" customWidth="1"/>
    <col min="4359" max="4359" width="5.140625" style="17" customWidth="1"/>
    <col min="4360" max="4360" width="4.28515625" style="17" customWidth="1"/>
    <col min="4361" max="4361" width="5.42578125" style="17" customWidth="1"/>
    <col min="4362" max="4362" width="5" style="17" customWidth="1"/>
    <col min="4363" max="4363" width="15.85546875" style="17" customWidth="1"/>
    <col min="4364" max="4375" width="0" style="17" hidden="1" customWidth="1"/>
    <col min="4376" max="4608" width="9.140625" style="17"/>
    <col min="4609" max="4609" width="7" style="17" customWidth="1"/>
    <col min="4610" max="4610" width="70.85546875" style="17" customWidth="1"/>
    <col min="4611" max="4611" width="5.140625" style="17" customWidth="1"/>
    <col min="4612" max="4612" width="4" style="17" customWidth="1"/>
    <col min="4613" max="4613" width="4.42578125" style="17" customWidth="1"/>
    <col min="4614" max="4614" width="3.85546875" style="17" customWidth="1"/>
    <col min="4615" max="4615" width="5.140625" style="17" customWidth="1"/>
    <col min="4616" max="4616" width="4.28515625" style="17" customWidth="1"/>
    <col min="4617" max="4617" width="5.42578125" style="17" customWidth="1"/>
    <col min="4618" max="4618" width="5" style="17" customWidth="1"/>
    <col min="4619" max="4619" width="15.85546875" style="17" customWidth="1"/>
    <col min="4620" max="4631" width="0" style="17" hidden="1" customWidth="1"/>
    <col min="4632" max="4864" width="9.140625" style="17"/>
    <col min="4865" max="4865" width="7" style="17" customWidth="1"/>
    <col min="4866" max="4866" width="70.85546875" style="17" customWidth="1"/>
    <col min="4867" max="4867" width="5.140625" style="17" customWidth="1"/>
    <col min="4868" max="4868" width="4" style="17" customWidth="1"/>
    <col min="4869" max="4869" width="4.42578125" style="17" customWidth="1"/>
    <col min="4870" max="4870" width="3.85546875" style="17" customWidth="1"/>
    <col min="4871" max="4871" width="5.140625" style="17" customWidth="1"/>
    <col min="4872" max="4872" width="4.28515625" style="17" customWidth="1"/>
    <col min="4873" max="4873" width="5.42578125" style="17" customWidth="1"/>
    <col min="4874" max="4874" width="5" style="17" customWidth="1"/>
    <col min="4875" max="4875" width="15.85546875" style="17" customWidth="1"/>
    <col min="4876" max="4887" width="0" style="17" hidden="1" customWidth="1"/>
    <col min="4888" max="5120" width="9.140625" style="17"/>
    <col min="5121" max="5121" width="7" style="17" customWidth="1"/>
    <col min="5122" max="5122" width="70.85546875" style="17" customWidth="1"/>
    <col min="5123" max="5123" width="5.140625" style="17" customWidth="1"/>
    <col min="5124" max="5124" width="4" style="17" customWidth="1"/>
    <col min="5125" max="5125" width="4.42578125" style="17" customWidth="1"/>
    <col min="5126" max="5126" width="3.85546875" style="17" customWidth="1"/>
    <col min="5127" max="5127" width="5.140625" style="17" customWidth="1"/>
    <col min="5128" max="5128" width="4.28515625" style="17" customWidth="1"/>
    <col min="5129" max="5129" width="5.42578125" style="17" customWidth="1"/>
    <col min="5130" max="5130" width="5" style="17" customWidth="1"/>
    <col min="5131" max="5131" width="15.85546875" style="17" customWidth="1"/>
    <col min="5132" max="5143" width="0" style="17" hidden="1" customWidth="1"/>
    <col min="5144" max="5376" width="9.140625" style="17"/>
    <col min="5377" max="5377" width="7" style="17" customWidth="1"/>
    <col min="5378" max="5378" width="70.85546875" style="17" customWidth="1"/>
    <col min="5379" max="5379" width="5.140625" style="17" customWidth="1"/>
    <col min="5380" max="5380" width="4" style="17" customWidth="1"/>
    <col min="5381" max="5381" width="4.42578125" style="17" customWidth="1"/>
    <col min="5382" max="5382" width="3.85546875" style="17" customWidth="1"/>
    <col min="5383" max="5383" width="5.140625" style="17" customWidth="1"/>
    <col min="5384" max="5384" width="4.28515625" style="17" customWidth="1"/>
    <col min="5385" max="5385" width="5.42578125" style="17" customWidth="1"/>
    <col min="5386" max="5386" width="5" style="17" customWidth="1"/>
    <col min="5387" max="5387" width="15.85546875" style="17" customWidth="1"/>
    <col min="5388" max="5399" width="0" style="17" hidden="1" customWidth="1"/>
    <col min="5400" max="5632" width="9.140625" style="17"/>
    <col min="5633" max="5633" width="7" style="17" customWidth="1"/>
    <col min="5634" max="5634" width="70.85546875" style="17" customWidth="1"/>
    <col min="5635" max="5635" width="5.140625" style="17" customWidth="1"/>
    <col min="5636" max="5636" width="4" style="17" customWidth="1"/>
    <col min="5637" max="5637" width="4.42578125" style="17" customWidth="1"/>
    <col min="5638" max="5638" width="3.85546875" style="17" customWidth="1"/>
    <col min="5639" max="5639" width="5.140625" style="17" customWidth="1"/>
    <col min="5640" max="5640" width="4.28515625" style="17" customWidth="1"/>
    <col min="5641" max="5641" width="5.42578125" style="17" customWidth="1"/>
    <col min="5642" max="5642" width="5" style="17" customWidth="1"/>
    <col min="5643" max="5643" width="15.85546875" style="17" customWidth="1"/>
    <col min="5644" max="5655" width="0" style="17" hidden="1" customWidth="1"/>
    <col min="5656" max="5888" width="9.140625" style="17"/>
    <col min="5889" max="5889" width="7" style="17" customWidth="1"/>
    <col min="5890" max="5890" width="70.85546875" style="17" customWidth="1"/>
    <col min="5891" max="5891" width="5.140625" style="17" customWidth="1"/>
    <col min="5892" max="5892" width="4" style="17" customWidth="1"/>
    <col min="5893" max="5893" width="4.42578125" style="17" customWidth="1"/>
    <col min="5894" max="5894" width="3.85546875" style="17" customWidth="1"/>
    <col min="5895" max="5895" width="5.140625" style="17" customWidth="1"/>
    <col min="5896" max="5896" width="4.28515625" style="17" customWidth="1"/>
    <col min="5897" max="5897" width="5.42578125" style="17" customWidth="1"/>
    <col min="5898" max="5898" width="5" style="17" customWidth="1"/>
    <col min="5899" max="5899" width="15.85546875" style="17" customWidth="1"/>
    <col min="5900" max="5911" width="0" style="17" hidden="1" customWidth="1"/>
    <col min="5912" max="6144" width="9.140625" style="17"/>
    <col min="6145" max="6145" width="7" style="17" customWidth="1"/>
    <col min="6146" max="6146" width="70.85546875" style="17" customWidth="1"/>
    <col min="6147" max="6147" width="5.140625" style="17" customWidth="1"/>
    <col min="6148" max="6148" width="4" style="17" customWidth="1"/>
    <col min="6149" max="6149" width="4.42578125" style="17" customWidth="1"/>
    <col min="6150" max="6150" width="3.85546875" style="17" customWidth="1"/>
    <col min="6151" max="6151" width="5.140625" style="17" customWidth="1"/>
    <col min="6152" max="6152" width="4.28515625" style="17" customWidth="1"/>
    <col min="6153" max="6153" width="5.42578125" style="17" customWidth="1"/>
    <col min="6154" max="6154" width="5" style="17" customWidth="1"/>
    <col min="6155" max="6155" width="15.85546875" style="17" customWidth="1"/>
    <col min="6156" max="6167" width="0" style="17" hidden="1" customWidth="1"/>
    <col min="6168" max="6400" width="9.140625" style="17"/>
    <col min="6401" max="6401" width="7" style="17" customWidth="1"/>
    <col min="6402" max="6402" width="70.85546875" style="17" customWidth="1"/>
    <col min="6403" max="6403" width="5.140625" style="17" customWidth="1"/>
    <col min="6404" max="6404" width="4" style="17" customWidth="1"/>
    <col min="6405" max="6405" width="4.42578125" style="17" customWidth="1"/>
    <col min="6406" max="6406" width="3.85546875" style="17" customWidth="1"/>
    <col min="6407" max="6407" width="5.140625" style="17" customWidth="1"/>
    <col min="6408" max="6408" width="4.28515625" style="17" customWidth="1"/>
    <col min="6409" max="6409" width="5.42578125" style="17" customWidth="1"/>
    <col min="6410" max="6410" width="5" style="17" customWidth="1"/>
    <col min="6411" max="6411" width="15.85546875" style="17" customWidth="1"/>
    <col min="6412" max="6423" width="0" style="17" hidden="1" customWidth="1"/>
    <col min="6424" max="6656" width="9.140625" style="17"/>
    <col min="6657" max="6657" width="7" style="17" customWidth="1"/>
    <col min="6658" max="6658" width="70.85546875" style="17" customWidth="1"/>
    <col min="6659" max="6659" width="5.140625" style="17" customWidth="1"/>
    <col min="6660" max="6660" width="4" style="17" customWidth="1"/>
    <col min="6661" max="6661" width="4.42578125" style="17" customWidth="1"/>
    <col min="6662" max="6662" width="3.85546875" style="17" customWidth="1"/>
    <col min="6663" max="6663" width="5.140625" style="17" customWidth="1"/>
    <col min="6664" max="6664" width="4.28515625" style="17" customWidth="1"/>
    <col min="6665" max="6665" width="5.42578125" style="17" customWidth="1"/>
    <col min="6666" max="6666" width="5" style="17" customWidth="1"/>
    <col min="6667" max="6667" width="15.85546875" style="17" customWidth="1"/>
    <col min="6668" max="6679" width="0" style="17" hidden="1" customWidth="1"/>
    <col min="6680" max="6912" width="9.140625" style="17"/>
    <col min="6913" max="6913" width="7" style="17" customWidth="1"/>
    <col min="6914" max="6914" width="70.85546875" style="17" customWidth="1"/>
    <col min="6915" max="6915" width="5.140625" style="17" customWidth="1"/>
    <col min="6916" max="6916" width="4" style="17" customWidth="1"/>
    <col min="6917" max="6917" width="4.42578125" style="17" customWidth="1"/>
    <col min="6918" max="6918" width="3.85546875" style="17" customWidth="1"/>
    <col min="6919" max="6919" width="5.140625" style="17" customWidth="1"/>
    <col min="6920" max="6920" width="4.28515625" style="17" customWidth="1"/>
    <col min="6921" max="6921" width="5.42578125" style="17" customWidth="1"/>
    <col min="6922" max="6922" width="5" style="17" customWidth="1"/>
    <col min="6923" max="6923" width="15.85546875" style="17" customWidth="1"/>
    <col min="6924" max="6935" width="0" style="17" hidden="1" customWidth="1"/>
    <col min="6936" max="7168" width="9.140625" style="17"/>
    <col min="7169" max="7169" width="7" style="17" customWidth="1"/>
    <col min="7170" max="7170" width="70.85546875" style="17" customWidth="1"/>
    <col min="7171" max="7171" width="5.140625" style="17" customWidth="1"/>
    <col min="7172" max="7172" width="4" style="17" customWidth="1"/>
    <col min="7173" max="7173" width="4.42578125" style="17" customWidth="1"/>
    <col min="7174" max="7174" width="3.85546875" style="17" customWidth="1"/>
    <col min="7175" max="7175" width="5.140625" style="17" customWidth="1"/>
    <col min="7176" max="7176" width="4.28515625" style="17" customWidth="1"/>
    <col min="7177" max="7177" width="5.42578125" style="17" customWidth="1"/>
    <col min="7178" max="7178" width="5" style="17" customWidth="1"/>
    <col min="7179" max="7179" width="15.85546875" style="17" customWidth="1"/>
    <col min="7180" max="7191" width="0" style="17" hidden="1" customWidth="1"/>
    <col min="7192" max="7424" width="9.140625" style="17"/>
    <col min="7425" max="7425" width="7" style="17" customWidth="1"/>
    <col min="7426" max="7426" width="70.85546875" style="17" customWidth="1"/>
    <col min="7427" max="7427" width="5.140625" style="17" customWidth="1"/>
    <col min="7428" max="7428" width="4" style="17" customWidth="1"/>
    <col min="7429" max="7429" width="4.42578125" style="17" customWidth="1"/>
    <col min="7430" max="7430" width="3.85546875" style="17" customWidth="1"/>
    <col min="7431" max="7431" width="5.140625" style="17" customWidth="1"/>
    <col min="7432" max="7432" width="4.28515625" style="17" customWidth="1"/>
    <col min="7433" max="7433" width="5.42578125" style="17" customWidth="1"/>
    <col min="7434" max="7434" width="5" style="17" customWidth="1"/>
    <col min="7435" max="7435" width="15.85546875" style="17" customWidth="1"/>
    <col min="7436" max="7447" width="0" style="17" hidden="1" customWidth="1"/>
    <col min="7448" max="7680" width="9.140625" style="17"/>
    <col min="7681" max="7681" width="7" style="17" customWidth="1"/>
    <col min="7682" max="7682" width="70.85546875" style="17" customWidth="1"/>
    <col min="7683" max="7683" width="5.140625" style="17" customWidth="1"/>
    <col min="7684" max="7684" width="4" style="17" customWidth="1"/>
    <col min="7685" max="7685" width="4.42578125" style="17" customWidth="1"/>
    <col min="7686" max="7686" width="3.85546875" style="17" customWidth="1"/>
    <col min="7687" max="7687" width="5.140625" style="17" customWidth="1"/>
    <col min="7688" max="7688" width="4.28515625" style="17" customWidth="1"/>
    <col min="7689" max="7689" width="5.42578125" style="17" customWidth="1"/>
    <col min="7690" max="7690" width="5" style="17" customWidth="1"/>
    <col min="7691" max="7691" width="15.85546875" style="17" customWidth="1"/>
    <col min="7692" max="7703" width="0" style="17" hidden="1" customWidth="1"/>
    <col min="7704" max="7936" width="9.140625" style="17"/>
    <col min="7937" max="7937" width="7" style="17" customWidth="1"/>
    <col min="7938" max="7938" width="70.85546875" style="17" customWidth="1"/>
    <col min="7939" max="7939" width="5.140625" style="17" customWidth="1"/>
    <col min="7940" max="7940" width="4" style="17" customWidth="1"/>
    <col min="7941" max="7941" width="4.42578125" style="17" customWidth="1"/>
    <col min="7942" max="7942" width="3.85546875" style="17" customWidth="1"/>
    <col min="7943" max="7943" width="5.140625" style="17" customWidth="1"/>
    <col min="7944" max="7944" width="4.28515625" style="17" customWidth="1"/>
    <col min="7945" max="7945" width="5.42578125" style="17" customWidth="1"/>
    <col min="7946" max="7946" width="5" style="17" customWidth="1"/>
    <col min="7947" max="7947" width="15.85546875" style="17" customWidth="1"/>
    <col min="7948" max="7959" width="0" style="17" hidden="1" customWidth="1"/>
    <col min="7960" max="8192" width="9.140625" style="17"/>
    <col min="8193" max="8193" width="7" style="17" customWidth="1"/>
    <col min="8194" max="8194" width="70.85546875" style="17" customWidth="1"/>
    <col min="8195" max="8195" width="5.140625" style="17" customWidth="1"/>
    <col min="8196" max="8196" width="4" style="17" customWidth="1"/>
    <col min="8197" max="8197" width="4.42578125" style="17" customWidth="1"/>
    <col min="8198" max="8198" width="3.85546875" style="17" customWidth="1"/>
    <col min="8199" max="8199" width="5.140625" style="17" customWidth="1"/>
    <col min="8200" max="8200" width="4.28515625" style="17" customWidth="1"/>
    <col min="8201" max="8201" width="5.42578125" style="17" customWidth="1"/>
    <col min="8202" max="8202" width="5" style="17" customWidth="1"/>
    <col min="8203" max="8203" width="15.85546875" style="17" customWidth="1"/>
    <col min="8204" max="8215" width="0" style="17" hidden="1" customWidth="1"/>
    <col min="8216" max="8448" width="9.140625" style="17"/>
    <col min="8449" max="8449" width="7" style="17" customWidth="1"/>
    <col min="8450" max="8450" width="70.85546875" style="17" customWidth="1"/>
    <col min="8451" max="8451" width="5.140625" style="17" customWidth="1"/>
    <col min="8452" max="8452" width="4" style="17" customWidth="1"/>
    <col min="8453" max="8453" width="4.42578125" style="17" customWidth="1"/>
    <col min="8454" max="8454" width="3.85546875" style="17" customWidth="1"/>
    <col min="8455" max="8455" width="5.140625" style="17" customWidth="1"/>
    <col min="8456" max="8456" width="4.28515625" style="17" customWidth="1"/>
    <col min="8457" max="8457" width="5.42578125" style="17" customWidth="1"/>
    <col min="8458" max="8458" width="5" style="17" customWidth="1"/>
    <col min="8459" max="8459" width="15.85546875" style="17" customWidth="1"/>
    <col min="8460" max="8471" width="0" style="17" hidden="1" customWidth="1"/>
    <col min="8472" max="8704" width="9.140625" style="17"/>
    <col min="8705" max="8705" width="7" style="17" customWidth="1"/>
    <col min="8706" max="8706" width="70.85546875" style="17" customWidth="1"/>
    <col min="8707" max="8707" width="5.140625" style="17" customWidth="1"/>
    <col min="8708" max="8708" width="4" style="17" customWidth="1"/>
    <col min="8709" max="8709" width="4.42578125" style="17" customWidth="1"/>
    <col min="8710" max="8710" width="3.85546875" style="17" customWidth="1"/>
    <col min="8711" max="8711" width="5.140625" style="17" customWidth="1"/>
    <col min="8712" max="8712" width="4.28515625" style="17" customWidth="1"/>
    <col min="8713" max="8713" width="5.42578125" style="17" customWidth="1"/>
    <col min="8714" max="8714" width="5" style="17" customWidth="1"/>
    <col min="8715" max="8715" width="15.85546875" style="17" customWidth="1"/>
    <col min="8716" max="8727" width="0" style="17" hidden="1" customWidth="1"/>
    <col min="8728" max="8960" width="9.140625" style="17"/>
    <col min="8961" max="8961" width="7" style="17" customWidth="1"/>
    <col min="8962" max="8962" width="70.85546875" style="17" customWidth="1"/>
    <col min="8963" max="8963" width="5.140625" style="17" customWidth="1"/>
    <col min="8964" max="8964" width="4" style="17" customWidth="1"/>
    <col min="8965" max="8965" width="4.42578125" style="17" customWidth="1"/>
    <col min="8966" max="8966" width="3.85546875" style="17" customWidth="1"/>
    <col min="8967" max="8967" width="5.140625" style="17" customWidth="1"/>
    <col min="8968" max="8968" width="4.28515625" style="17" customWidth="1"/>
    <col min="8969" max="8969" width="5.42578125" style="17" customWidth="1"/>
    <col min="8970" max="8970" width="5" style="17" customWidth="1"/>
    <col min="8971" max="8971" width="15.85546875" style="17" customWidth="1"/>
    <col min="8972" max="8983" width="0" style="17" hidden="1" customWidth="1"/>
    <col min="8984" max="9216" width="9.140625" style="17"/>
    <col min="9217" max="9217" width="7" style="17" customWidth="1"/>
    <col min="9218" max="9218" width="70.85546875" style="17" customWidth="1"/>
    <col min="9219" max="9219" width="5.140625" style="17" customWidth="1"/>
    <col min="9220" max="9220" width="4" style="17" customWidth="1"/>
    <col min="9221" max="9221" width="4.42578125" style="17" customWidth="1"/>
    <col min="9222" max="9222" width="3.85546875" style="17" customWidth="1"/>
    <col min="9223" max="9223" width="5.140625" style="17" customWidth="1"/>
    <col min="9224" max="9224" width="4.28515625" style="17" customWidth="1"/>
    <col min="9225" max="9225" width="5.42578125" style="17" customWidth="1"/>
    <col min="9226" max="9226" width="5" style="17" customWidth="1"/>
    <col min="9227" max="9227" width="15.85546875" style="17" customWidth="1"/>
    <col min="9228" max="9239" width="0" style="17" hidden="1" customWidth="1"/>
    <col min="9240" max="9472" width="9.140625" style="17"/>
    <col min="9473" max="9473" width="7" style="17" customWidth="1"/>
    <col min="9474" max="9474" width="70.85546875" style="17" customWidth="1"/>
    <col min="9475" max="9475" width="5.140625" style="17" customWidth="1"/>
    <col min="9476" max="9476" width="4" style="17" customWidth="1"/>
    <col min="9477" max="9477" width="4.42578125" style="17" customWidth="1"/>
    <col min="9478" max="9478" width="3.85546875" style="17" customWidth="1"/>
    <col min="9479" max="9479" width="5.140625" style="17" customWidth="1"/>
    <col min="9480" max="9480" width="4.28515625" style="17" customWidth="1"/>
    <col min="9481" max="9481" width="5.42578125" style="17" customWidth="1"/>
    <col min="9482" max="9482" width="5" style="17" customWidth="1"/>
    <col min="9483" max="9483" width="15.85546875" style="17" customWidth="1"/>
    <col min="9484" max="9495" width="0" style="17" hidden="1" customWidth="1"/>
    <col min="9496" max="9728" width="9.140625" style="17"/>
    <col min="9729" max="9729" width="7" style="17" customWidth="1"/>
    <col min="9730" max="9730" width="70.85546875" style="17" customWidth="1"/>
    <col min="9731" max="9731" width="5.140625" style="17" customWidth="1"/>
    <col min="9732" max="9732" width="4" style="17" customWidth="1"/>
    <col min="9733" max="9733" width="4.42578125" style="17" customWidth="1"/>
    <col min="9734" max="9734" width="3.85546875" style="17" customWidth="1"/>
    <col min="9735" max="9735" width="5.140625" style="17" customWidth="1"/>
    <col min="9736" max="9736" width="4.28515625" style="17" customWidth="1"/>
    <col min="9737" max="9737" width="5.42578125" style="17" customWidth="1"/>
    <col min="9738" max="9738" width="5" style="17" customWidth="1"/>
    <col min="9739" max="9739" width="15.85546875" style="17" customWidth="1"/>
    <col min="9740" max="9751" width="0" style="17" hidden="1" customWidth="1"/>
    <col min="9752" max="9984" width="9.140625" style="17"/>
    <col min="9985" max="9985" width="7" style="17" customWidth="1"/>
    <col min="9986" max="9986" width="70.85546875" style="17" customWidth="1"/>
    <col min="9987" max="9987" width="5.140625" style="17" customWidth="1"/>
    <col min="9988" max="9988" width="4" style="17" customWidth="1"/>
    <col min="9989" max="9989" width="4.42578125" style="17" customWidth="1"/>
    <col min="9990" max="9990" width="3.85546875" style="17" customWidth="1"/>
    <col min="9991" max="9991" width="5.140625" style="17" customWidth="1"/>
    <col min="9992" max="9992" width="4.28515625" style="17" customWidth="1"/>
    <col min="9993" max="9993" width="5.42578125" style="17" customWidth="1"/>
    <col min="9994" max="9994" width="5" style="17" customWidth="1"/>
    <col min="9995" max="9995" width="15.85546875" style="17" customWidth="1"/>
    <col min="9996" max="10007" width="0" style="17" hidden="1" customWidth="1"/>
    <col min="10008" max="10240" width="9.140625" style="17"/>
    <col min="10241" max="10241" width="7" style="17" customWidth="1"/>
    <col min="10242" max="10242" width="70.85546875" style="17" customWidth="1"/>
    <col min="10243" max="10243" width="5.140625" style="17" customWidth="1"/>
    <col min="10244" max="10244" width="4" style="17" customWidth="1"/>
    <col min="10245" max="10245" width="4.42578125" style="17" customWidth="1"/>
    <col min="10246" max="10246" width="3.85546875" style="17" customWidth="1"/>
    <col min="10247" max="10247" width="5.140625" style="17" customWidth="1"/>
    <col min="10248" max="10248" width="4.28515625" style="17" customWidth="1"/>
    <col min="10249" max="10249" width="5.42578125" style="17" customWidth="1"/>
    <col min="10250" max="10250" width="5" style="17" customWidth="1"/>
    <col min="10251" max="10251" width="15.85546875" style="17" customWidth="1"/>
    <col min="10252" max="10263" width="0" style="17" hidden="1" customWidth="1"/>
    <col min="10264" max="10496" width="9.140625" style="17"/>
    <col min="10497" max="10497" width="7" style="17" customWidth="1"/>
    <col min="10498" max="10498" width="70.85546875" style="17" customWidth="1"/>
    <col min="10499" max="10499" width="5.140625" style="17" customWidth="1"/>
    <col min="10500" max="10500" width="4" style="17" customWidth="1"/>
    <col min="10501" max="10501" width="4.42578125" style="17" customWidth="1"/>
    <col min="10502" max="10502" width="3.85546875" style="17" customWidth="1"/>
    <col min="10503" max="10503" width="5.140625" style="17" customWidth="1"/>
    <col min="10504" max="10504" width="4.28515625" style="17" customWidth="1"/>
    <col min="10505" max="10505" width="5.42578125" style="17" customWidth="1"/>
    <col min="10506" max="10506" width="5" style="17" customWidth="1"/>
    <col min="10507" max="10507" width="15.85546875" style="17" customWidth="1"/>
    <col min="10508" max="10519" width="0" style="17" hidden="1" customWidth="1"/>
    <col min="10520" max="10752" width="9.140625" style="17"/>
    <col min="10753" max="10753" width="7" style="17" customWidth="1"/>
    <col min="10754" max="10754" width="70.85546875" style="17" customWidth="1"/>
    <col min="10755" max="10755" width="5.140625" style="17" customWidth="1"/>
    <col min="10756" max="10756" width="4" style="17" customWidth="1"/>
    <col min="10757" max="10757" width="4.42578125" style="17" customWidth="1"/>
    <col min="10758" max="10758" width="3.85546875" style="17" customWidth="1"/>
    <col min="10759" max="10759" width="5.140625" style="17" customWidth="1"/>
    <col min="10760" max="10760" width="4.28515625" style="17" customWidth="1"/>
    <col min="10761" max="10761" width="5.42578125" style="17" customWidth="1"/>
    <col min="10762" max="10762" width="5" style="17" customWidth="1"/>
    <col min="10763" max="10763" width="15.85546875" style="17" customWidth="1"/>
    <col min="10764" max="10775" width="0" style="17" hidden="1" customWidth="1"/>
    <col min="10776" max="11008" width="9.140625" style="17"/>
    <col min="11009" max="11009" width="7" style="17" customWidth="1"/>
    <col min="11010" max="11010" width="70.85546875" style="17" customWidth="1"/>
    <col min="11011" max="11011" width="5.140625" style="17" customWidth="1"/>
    <col min="11012" max="11012" width="4" style="17" customWidth="1"/>
    <col min="11013" max="11013" width="4.42578125" style="17" customWidth="1"/>
    <col min="11014" max="11014" width="3.85546875" style="17" customWidth="1"/>
    <col min="11015" max="11015" width="5.140625" style="17" customWidth="1"/>
    <col min="11016" max="11016" width="4.28515625" style="17" customWidth="1"/>
    <col min="11017" max="11017" width="5.42578125" style="17" customWidth="1"/>
    <col min="11018" max="11018" width="5" style="17" customWidth="1"/>
    <col min="11019" max="11019" width="15.85546875" style="17" customWidth="1"/>
    <col min="11020" max="11031" width="0" style="17" hidden="1" customWidth="1"/>
    <col min="11032" max="11264" width="9.140625" style="17"/>
    <col min="11265" max="11265" width="7" style="17" customWidth="1"/>
    <col min="11266" max="11266" width="70.85546875" style="17" customWidth="1"/>
    <col min="11267" max="11267" width="5.140625" style="17" customWidth="1"/>
    <col min="11268" max="11268" width="4" style="17" customWidth="1"/>
    <col min="11269" max="11269" width="4.42578125" style="17" customWidth="1"/>
    <col min="11270" max="11270" width="3.85546875" style="17" customWidth="1"/>
    <col min="11271" max="11271" width="5.140625" style="17" customWidth="1"/>
    <col min="11272" max="11272" width="4.28515625" style="17" customWidth="1"/>
    <col min="11273" max="11273" width="5.42578125" style="17" customWidth="1"/>
    <col min="11274" max="11274" width="5" style="17" customWidth="1"/>
    <col min="11275" max="11275" width="15.85546875" style="17" customWidth="1"/>
    <col min="11276" max="11287" width="0" style="17" hidden="1" customWidth="1"/>
    <col min="11288" max="11520" width="9.140625" style="17"/>
    <col min="11521" max="11521" width="7" style="17" customWidth="1"/>
    <col min="11522" max="11522" width="70.85546875" style="17" customWidth="1"/>
    <col min="11523" max="11523" width="5.140625" style="17" customWidth="1"/>
    <col min="11524" max="11524" width="4" style="17" customWidth="1"/>
    <col min="11525" max="11525" width="4.42578125" style="17" customWidth="1"/>
    <col min="11526" max="11526" width="3.85546875" style="17" customWidth="1"/>
    <col min="11527" max="11527" width="5.140625" style="17" customWidth="1"/>
    <col min="11528" max="11528" width="4.28515625" style="17" customWidth="1"/>
    <col min="11529" max="11529" width="5.42578125" style="17" customWidth="1"/>
    <col min="11530" max="11530" width="5" style="17" customWidth="1"/>
    <col min="11531" max="11531" width="15.85546875" style="17" customWidth="1"/>
    <col min="11532" max="11543" width="0" style="17" hidden="1" customWidth="1"/>
    <col min="11544" max="11776" width="9.140625" style="17"/>
    <col min="11777" max="11777" width="7" style="17" customWidth="1"/>
    <col min="11778" max="11778" width="70.85546875" style="17" customWidth="1"/>
    <col min="11779" max="11779" width="5.140625" style="17" customWidth="1"/>
    <col min="11780" max="11780" width="4" style="17" customWidth="1"/>
    <col min="11781" max="11781" width="4.42578125" style="17" customWidth="1"/>
    <col min="11782" max="11782" width="3.85546875" style="17" customWidth="1"/>
    <col min="11783" max="11783" width="5.140625" style="17" customWidth="1"/>
    <col min="11784" max="11784" width="4.28515625" style="17" customWidth="1"/>
    <col min="11785" max="11785" width="5.42578125" style="17" customWidth="1"/>
    <col min="11786" max="11786" width="5" style="17" customWidth="1"/>
    <col min="11787" max="11787" width="15.85546875" style="17" customWidth="1"/>
    <col min="11788" max="11799" width="0" style="17" hidden="1" customWidth="1"/>
    <col min="11800" max="12032" width="9.140625" style="17"/>
    <col min="12033" max="12033" width="7" style="17" customWidth="1"/>
    <col min="12034" max="12034" width="70.85546875" style="17" customWidth="1"/>
    <col min="12035" max="12035" width="5.140625" style="17" customWidth="1"/>
    <col min="12036" max="12036" width="4" style="17" customWidth="1"/>
    <col min="12037" max="12037" width="4.42578125" style="17" customWidth="1"/>
    <col min="12038" max="12038" width="3.85546875" style="17" customWidth="1"/>
    <col min="12039" max="12039" width="5.140625" style="17" customWidth="1"/>
    <col min="12040" max="12040" width="4.28515625" style="17" customWidth="1"/>
    <col min="12041" max="12041" width="5.42578125" style="17" customWidth="1"/>
    <col min="12042" max="12042" width="5" style="17" customWidth="1"/>
    <col min="12043" max="12043" width="15.85546875" style="17" customWidth="1"/>
    <col min="12044" max="12055" width="0" style="17" hidden="1" customWidth="1"/>
    <col min="12056" max="12288" width="9.140625" style="17"/>
    <col min="12289" max="12289" width="7" style="17" customWidth="1"/>
    <col min="12290" max="12290" width="70.85546875" style="17" customWidth="1"/>
    <col min="12291" max="12291" width="5.140625" style="17" customWidth="1"/>
    <col min="12292" max="12292" width="4" style="17" customWidth="1"/>
    <col min="12293" max="12293" width="4.42578125" style="17" customWidth="1"/>
    <col min="12294" max="12294" width="3.85546875" style="17" customWidth="1"/>
    <col min="12295" max="12295" width="5.140625" style="17" customWidth="1"/>
    <col min="12296" max="12296" width="4.28515625" style="17" customWidth="1"/>
    <col min="12297" max="12297" width="5.42578125" style="17" customWidth="1"/>
    <col min="12298" max="12298" width="5" style="17" customWidth="1"/>
    <col min="12299" max="12299" width="15.85546875" style="17" customWidth="1"/>
    <col min="12300" max="12311" width="0" style="17" hidden="1" customWidth="1"/>
    <col min="12312" max="12544" width="9.140625" style="17"/>
    <col min="12545" max="12545" width="7" style="17" customWidth="1"/>
    <col min="12546" max="12546" width="70.85546875" style="17" customWidth="1"/>
    <col min="12547" max="12547" width="5.140625" style="17" customWidth="1"/>
    <col min="12548" max="12548" width="4" style="17" customWidth="1"/>
    <col min="12549" max="12549" width="4.42578125" style="17" customWidth="1"/>
    <col min="12550" max="12550" width="3.85546875" style="17" customWidth="1"/>
    <col min="12551" max="12551" width="5.140625" style="17" customWidth="1"/>
    <col min="12552" max="12552" width="4.28515625" style="17" customWidth="1"/>
    <col min="12553" max="12553" width="5.42578125" style="17" customWidth="1"/>
    <col min="12554" max="12554" width="5" style="17" customWidth="1"/>
    <col min="12555" max="12555" width="15.85546875" style="17" customWidth="1"/>
    <col min="12556" max="12567" width="0" style="17" hidden="1" customWidth="1"/>
    <col min="12568" max="12800" width="9.140625" style="17"/>
    <col min="12801" max="12801" width="7" style="17" customWidth="1"/>
    <col min="12802" max="12802" width="70.85546875" style="17" customWidth="1"/>
    <col min="12803" max="12803" width="5.140625" style="17" customWidth="1"/>
    <col min="12804" max="12804" width="4" style="17" customWidth="1"/>
    <col min="12805" max="12805" width="4.42578125" style="17" customWidth="1"/>
    <col min="12806" max="12806" width="3.85546875" style="17" customWidth="1"/>
    <col min="12807" max="12807" width="5.140625" style="17" customWidth="1"/>
    <col min="12808" max="12808" width="4.28515625" style="17" customWidth="1"/>
    <col min="12809" max="12809" width="5.42578125" style="17" customWidth="1"/>
    <col min="12810" max="12810" width="5" style="17" customWidth="1"/>
    <col min="12811" max="12811" width="15.85546875" style="17" customWidth="1"/>
    <col min="12812" max="12823" width="0" style="17" hidden="1" customWidth="1"/>
    <col min="12824" max="13056" width="9.140625" style="17"/>
    <col min="13057" max="13057" width="7" style="17" customWidth="1"/>
    <col min="13058" max="13058" width="70.85546875" style="17" customWidth="1"/>
    <col min="13059" max="13059" width="5.140625" style="17" customWidth="1"/>
    <col min="13060" max="13060" width="4" style="17" customWidth="1"/>
    <col min="13061" max="13061" width="4.42578125" style="17" customWidth="1"/>
    <col min="13062" max="13062" width="3.85546875" style="17" customWidth="1"/>
    <col min="13063" max="13063" width="5.140625" style="17" customWidth="1"/>
    <col min="13064" max="13064" width="4.28515625" style="17" customWidth="1"/>
    <col min="13065" max="13065" width="5.42578125" style="17" customWidth="1"/>
    <col min="13066" max="13066" width="5" style="17" customWidth="1"/>
    <col min="13067" max="13067" width="15.85546875" style="17" customWidth="1"/>
    <col min="13068" max="13079" width="0" style="17" hidden="1" customWidth="1"/>
    <col min="13080" max="13312" width="9.140625" style="17"/>
    <col min="13313" max="13313" width="7" style="17" customWidth="1"/>
    <col min="13314" max="13314" width="70.85546875" style="17" customWidth="1"/>
    <col min="13315" max="13315" width="5.140625" style="17" customWidth="1"/>
    <col min="13316" max="13316" width="4" style="17" customWidth="1"/>
    <col min="13317" max="13317" width="4.42578125" style="17" customWidth="1"/>
    <col min="13318" max="13318" width="3.85546875" style="17" customWidth="1"/>
    <col min="13319" max="13319" width="5.140625" style="17" customWidth="1"/>
    <col min="13320" max="13320" width="4.28515625" style="17" customWidth="1"/>
    <col min="13321" max="13321" width="5.42578125" style="17" customWidth="1"/>
    <col min="13322" max="13322" width="5" style="17" customWidth="1"/>
    <col min="13323" max="13323" width="15.85546875" style="17" customWidth="1"/>
    <col min="13324" max="13335" width="0" style="17" hidden="1" customWidth="1"/>
    <col min="13336" max="13568" width="9.140625" style="17"/>
    <col min="13569" max="13569" width="7" style="17" customWidth="1"/>
    <col min="13570" max="13570" width="70.85546875" style="17" customWidth="1"/>
    <col min="13571" max="13571" width="5.140625" style="17" customWidth="1"/>
    <col min="13572" max="13572" width="4" style="17" customWidth="1"/>
    <col min="13573" max="13573" width="4.42578125" style="17" customWidth="1"/>
    <col min="13574" max="13574" width="3.85546875" style="17" customWidth="1"/>
    <col min="13575" max="13575" width="5.140625" style="17" customWidth="1"/>
    <col min="13576" max="13576" width="4.28515625" style="17" customWidth="1"/>
    <col min="13577" max="13577" width="5.42578125" style="17" customWidth="1"/>
    <col min="13578" max="13578" width="5" style="17" customWidth="1"/>
    <col min="13579" max="13579" width="15.85546875" style="17" customWidth="1"/>
    <col min="13580" max="13591" width="0" style="17" hidden="1" customWidth="1"/>
    <col min="13592" max="13824" width="9.140625" style="17"/>
    <col min="13825" max="13825" width="7" style="17" customWidth="1"/>
    <col min="13826" max="13826" width="70.85546875" style="17" customWidth="1"/>
    <col min="13827" max="13827" width="5.140625" style="17" customWidth="1"/>
    <col min="13828" max="13828" width="4" style="17" customWidth="1"/>
    <col min="13829" max="13829" width="4.42578125" style="17" customWidth="1"/>
    <col min="13830" max="13830" width="3.85546875" style="17" customWidth="1"/>
    <col min="13831" max="13831" width="5.140625" style="17" customWidth="1"/>
    <col min="13832" max="13832" width="4.28515625" style="17" customWidth="1"/>
    <col min="13833" max="13833" width="5.42578125" style="17" customWidth="1"/>
    <col min="13834" max="13834" width="5" style="17" customWidth="1"/>
    <col min="13835" max="13835" width="15.85546875" style="17" customWidth="1"/>
    <col min="13836" max="13847" width="0" style="17" hidden="1" customWidth="1"/>
    <col min="13848" max="14080" width="9.140625" style="17"/>
    <col min="14081" max="14081" width="7" style="17" customWidth="1"/>
    <col min="14082" max="14082" width="70.85546875" style="17" customWidth="1"/>
    <col min="14083" max="14083" width="5.140625" style="17" customWidth="1"/>
    <col min="14084" max="14084" width="4" style="17" customWidth="1"/>
    <col min="14085" max="14085" width="4.42578125" style="17" customWidth="1"/>
    <col min="14086" max="14086" width="3.85546875" style="17" customWidth="1"/>
    <col min="14087" max="14087" width="5.140625" style="17" customWidth="1"/>
    <col min="14088" max="14088" width="4.28515625" style="17" customWidth="1"/>
    <col min="14089" max="14089" width="5.42578125" style="17" customWidth="1"/>
    <col min="14090" max="14090" width="5" style="17" customWidth="1"/>
    <col min="14091" max="14091" width="15.85546875" style="17" customWidth="1"/>
    <col min="14092" max="14103" width="0" style="17" hidden="1" customWidth="1"/>
    <col min="14104" max="14336" width="9.140625" style="17"/>
    <col min="14337" max="14337" width="7" style="17" customWidth="1"/>
    <col min="14338" max="14338" width="70.85546875" style="17" customWidth="1"/>
    <col min="14339" max="14339" width="5.140625" style="17" customWidth="1"/>
    <col min="14340" max="14340" width="4" style="17" customWidth="1"/>
    <col min="14341" max="14341" width="4.42578125" style="17" customWidth="1"/>
    <col min="14342" max="14342" width="3.85546875" style="17" customWidth="1"/>
    <col min="14343" max="14343" width="5.140625" style="17" customWidth="1"/>
    <col min="14344" max="14344" width="4.28515625" style="17" customWidth="1"/>
    <col min="14345" max="14345" width="5.42578125" style="17" customWidth="1"/>
    <col min="14346" max="14346" width="5" style="17" customWidth="1"/>
    <col min="14347" max="14347" width="15.85546875" style="17" customWidth="1"/>
    <col min="14348" max="14359" width="0" style="17" hidden="1" customWidth="1"/>
    <col min="14360" max="14592" width="9.140625" style="17"/>
    <col min="14593" max="14593" width="7" style="17" customWidth="1"/>
    <col min="14594" max="14594" width="70.85546875" style="17" customWidth="1"/>
    <col min="14595" max="14595" width="5.140625" style="17" customWidth="1"/>
    <col min="14596" max="14596" width="4" style="17" customWidth="1"/>
    <col min="14597" max="14597" width="4.42578125" style="17" customWidth="1"/>
    <col min="14598" max="14598" width="3.85546875" style="17" customWidth="1"/>
    <col min="14599" max="14599" width="5.140625" style="17" customWidth="1"/>
    <col min="14600" max="14600" width="4.28515625" style="17" customWidth="1"/>
    <col min="14601" max="14601" width="5.42578125" style="17" customWidth="1"/>
    <col min="14602" max="14602" width="5" style="17" customWidth="1"/>
    <col min="14603" max="14603" width="15.85546875" style="17" customWidth="1"/>
    <col min="14604" max="14615" width="0" style="17" hidden="1" customWidth="1"/>
    <col min="14616" max="14848" width="9.140625" style="17"/>
    <col min="14849" max="14849" width="7" style="17" customWidth="1"/>
    <col min="14850" max="14850" width="70.85546875" style="17" customWidth="1"/>
    <col min="14851" max="14851" width="5.140625" style="17" customWidth="1"/>
    <col min="14852" max="14852" width="4" style="17" customWidth="1"/>
    <col min="14853" max="14853" width="4.42578125" style="17" customWidth="1"/>
    <col min="14854" max="14854" width="3.85546875" style="17" customWidth="1"/>
    <col min="14855" max="14855" width="5.140625" style="17" customWidth="1"/>
    <col min="14856" max="14856" width="4.28515625" style="17" customWidth="1"/>
    <col min="14857" max="14857" width="5.42578125" style="17" customWidth="1"/>
    <col min="14858" max="14858" width="5" style="17" customWidth="1"/>
    <col min="14859" max="14859" width="15.85546875" style="17" customWidth="1"/>
    <col min="14860" max="14871" width="0" style="17" hidden="1" customWidth="1"/>
    <col min="14872" max="15104" width="9.140625" style="17"/>
    <col min="15105" max="15105" width="7" style="17" customWidth="1"/>
    <col min="15106" max="15106" width="70.85546875" style="17" customWidth="1"/>
    <col min="15107" max="15107" width="5.140625" style="17" customWidth="1"/>
    <col min="15108" max="15108" width="4" style="17" customWidth="1"/>
    <col min="15109" max="15109" width="4.42578125" style="17" customWidth="1"/>
    <col min="15110" max="15110" width="3.85546875" style="17" customWidth="1"/>
    <col min="15111" max="15111" width="5.140625" style="17" customWidth="1"/>
    <col min="15112" max="15112" width="4.28515625" style="17" customWidth="1"/>
    <col min="15113" max="15113" width="5.42578125" style="17" customWidth="1"/>
    <col min="15114" max="15114" width="5" style="17" customWidth="1"/>
    <col min="15115" max="15115" width="15.85546875" style="17" customWidth="1"/>
    <col min="15116" max="15127" width="0" style="17" hidden="1" customWidth="1"/>
    <col min="15128" max="15360" width="9.140625" style="17"/>
    <col min="15361" max="15361" width="7" style="17" customWidth="1"/>
    <col min="15362" max="15362" width="70.85546875" style="17" customWidth="1"/>
    <col min="15363" max="15363" width="5.140625" style="17" customWidth="1"/>
    <col min="15364" max="15364" width="4" style="17" customWidth="1"/>
    <col min="15365" max="15365" width="4.42578125" style="17" customWidth="1"/>
    <col min="15366" max="15366" width="3.85546875" style="17" customWidth="1"/>
    <col min="15367" max="15367" width="5.140625" style="17" customWidth="1"/>
    <col min="15368" max="15368" width="4.28515625" style="17" customWidth="1"/>
    <col min="15369" max="15369" width="5.42578125" style="17" customWidth="1"/>
    <col min="15370" max="15370" width="5" style="17" customWidth="1"/>
    <col min="15371" max="15371" width="15.85546875" style="17" customWidth="1"/>
    <col min="15372" max="15383" width="0" style="17" hidden="1" customWidth="1"/>
    <col min="15384" max="15616" width="9.140625" style="17"/>
    <col min="15617" max="15617" width="7" style="17" customWidth="1"/>
    <col min="15618" max="15618" width="70.85546875" style="17" customWidth="1"/>
    <col min="15619" max="15619" width="5.140625" style="17" customWidth="1"/>
    <col min="15620" max="15620" width="4" style="17" customWidth="1"/>
    <col min="15621" max="15621" width="4.42578125" style="17" customWidth="1"/>
    <col min="15622" max="15622" width="3.85546875" style="17" customWidth="1"/>
    <col min="15623" max="15623" width="5.140625" style="17" customWidth="1"/>
    <col min="15624" max="15624" width="4.28515625" style="17" customWidth="1"/>
    <col min="15625" max="15625" width="5.42578125" style="17" customWidth="1"/>
    <col min="15626" max="15626" width="5" style="17" customWidth="1"/>
    <col min="15627" max="15627" width="15.85546875" style="17" customWidth="1"/>
    <col min="15628" max="15639" width="0" style="17" hidden="1" customWidth="1"/>
    <col min="15640" max="15872" width="9.140625" style="17"/>
    <col min="15873" max="15873" width="7" style="17" customWidth="1"/>
    <col min="15874" max="15874" width="70.85546875" style="17" customWidth="1"/>
    <col min="15875" max="15875" width="5.140625" style="17" customWidth="1"/>
    <col min="15876" max="15876" width="4" style="17" customWidth="1"/>
    <col min="15877" max="15877" width="4.42578125" style="17" customWidth="1"/>
    <col min="15878" max="15878" width="3.85546875" style="17" customWidth="1"/>
    <col min="15879" max="15879" width="5.140625" style="17" customWidth="1"/>
    <col min="15880" max="15880" width="4.28515625" style="17" customWidth="1"/>
    <col min="15881" max="15881" width="5.42578125" style="17" customWidth="1"/>
    <col min="15882" max="15882" width="5" style="17" customWidth="1"/>
    <col min="15883" max="15883" width="15.85546875" style="17" customWidth="1"/>
    <col min="15884" max="15895" width="0" style="17" hidden="1" customWidth="1"/>
    <col min="15896" max="16128" width="9.140625" style="17"/>
    <col min="16129" max="16129" width="7" style="17" customWidth="1"/>
    <col min="16130" max="16130" width="70.85546875" style="17" customWidth="1"/>
    <col min="16131" max="16131" width="5.140625" style="17" customWidth="1"/>
    <col min="16132" max="16132" width="4" style="17" customWidth="1"/>
    <col min="16133" max="16133" width="4.42578125" style="17" customWidth="1"/>
    <col min="16134" max="16134" width="3.85546875" style="17" customWidth="1"/>
    <col min="16135" max="16135" width="5.140625" style="17" customWidth="1"/>
    <col min="16136" max="16136" width="4.28515625" style="17" customWidth="1"/>
    <col min="16137" max="16137" width="5.42578125" style="17" customWidth="1"/>
    <col min="16138" max="16138" width="5" style="17" customWidth="1"/>
    <col min="16139" max="16139" width="15.85546875" style="17" customWidth="1"/>
    <col min="16140" max="16151" width="0" style="17" hidden="1" customWidth="1"/>
    <col min="16152" max="16384" width="9.140625" style="17"/>
  </cols>
  <sheetData>
    <row r="1" spans="1:25" hidden="1" x14ac:dyDescent="0.25">
      <c r="A1" s="1"/>
      <c r="B1" s="1"/>
      <c r="C1" s="77"/>
      <c r="D1" s="77"/>
      <c r="E1" s="77"/>
      <c r="F1" s="77"/>
      <c r="G1" s="77"/>
      <c r="H1" s="77"/>
      <c r="I1" s="77"/>
      <c r="J1" s="77"/>
    </row>
    <row r="2" spans="1:25" hidden="1" x14ac:dyDescent="0.25">
      <c r="A2" s="1"/>
      <c r="B2" s="1"/>
      <c r="C2" s="77"/>
      <c r="D2" s="77"/>
      <c r="E2" s="77"/>
      <c r="F2" s="77"/>
      <c r="G2" s="77"/>
      <c r="H2" s="77"/>
      <c r="I2" s="77"/>
      <c r="J2" s="77"/>
    </row>
    <row r="3" spans="1:25" hidden="1" x14ac:dyDescent="0.25">
      <c r="A3" s="1"/>
      <c r="B3" s="1"/>
      <c r="C3" s="77"/>
      <c r="D3" s="77"/>
      <c r="E3" s="77"/>
      <c r="F3" s="77"/>
      <c r="G3" s="77"/>
      <c r="H3" s="77"/>
      <c r="I3" s="77"/>
      <c r="J3" s="77"/>
    </row>
    <row r="4" spans="1:25" hidden="1" x14ac:dyDescent="0.25">
      <c r="A4" s="1"/>
      <c r="B4" s="1"/>
      <c r="C4" s="77"/>
      <c r="D4" s="77"/>
      <c r="E4" s="77"/>
      <c r="F4" s="77"/>
      <c r="G4" s="77"/>
      <c r="H4" s="77"/>
      <c r="I4" s="77"/>
      <c r="J4" s="77"/>
      <c r="K4" s="51"/>
      <c r="L4" s="51"/>
    </row>
    <row r="5" spans="1:25" hidden="1" x14ac:dyDescent="0.25">
      <c r="A5" s="1"/>
      <c r="B5" s="1"/>
      <c r="C5" s="77"/>
      <c r="D5" s="77"/>
      <c r="E5" s="77"/>
      <c r="F5" s="77"/>
      <c r="G5" s="77"/>
      <c r="H5" s="77"/>
      <c r="I5" s="77"/>
      <c r="J5" s="77"/>
      <c r="K5" s="51"/>
      <c r="L5" s="51"/>
    </row>
    <row r="6" spans="1:25" hidden="1" x14ac:dyDescent="0.25">
      <c r="A6" s="1"/>
      <c r="B6" s="1"/>
      <c r="C6" s="77"/>
      <c r="D6" s="77"/>
      <c r="E6" s="77"/>
      <c r="F6" s="77"/>
      <c r="G6" s="77"/>
      <c r="H6" s="77"/>
      <c r="I6" s="77"/>
      <c r="J6" s="77"/>
      <c r="K6" s="51"/>
      <c r="L6" s="51"/>
    </row>
    <row r="7" spans="1:25" ht="18.75" customHeight="1" x14ac:dyDescent="0.25">
      <c r="A7" s="1"/>
      <c r="B7" s="1"/>
      <c r="C7" s="77"/>
      <c r="D7" s="77"/>
      <c r="E7" s="77"/>
      <c r="F7" s="77"/>
      <c r="G7" s="77"/>
      <c r="H7" s="77"/>
      <c r="I7" s="77"/>
      <c r="J7" s="77"/>
      <c r="K7" s="51"/>
      <c r="L7" s="51"/>
    </row>
    <row r="8" spans="1:25" ht="89.25" customHeight="1" x14ac:dyDescent="0.25">
      <c r="A8" s="1"/>
      <c r="B8" s="1"/>
      <c r="D8" s="1"/>
      <c r="E8" s="1"/>
      <c r="F8" s="1"/>
      <c r="G8" s="1"/>
      <c r="H8" s="1"/>
      <c r="I8" s="81" t="s">
        <v>185</v>
      </c>
      <c r="J8" s="81"/>
      <c r="K8" s="81"/>
      <c r="L8" s="51"/>
    </row>
    <row r="9" spans="1:25" ht="0.75" hidden="1" customHeight="1" x14ac:dyDescent="0.25">
      <c r="A9" s="1"/>
      <c r="B9" s="1"/>
      <c r="C9" s="1"/>
      <c r="D9" s="1"/>
      <c r="E9" s="1"/>
      <c r="F9" s="1"/>
      <c r="G9" s="1"/>
      <c r="H9" s="1"/>
      <c r="I9" s="81"/>
      <c r="J9" s="81"/>
      <c r="K9" s="81"/>
      <c r="L9" s="51"/>
    </row>
    <row r="10" spans="1:25" ht="67.5" customHeight="1" x14ac:dyDescent="0.25">
      <c r="A10" s="1"/>
      <c r="B10" s="1"/>
      <c r="C10" s="1"/>
      <c r="D10" s="1"/>
      <c r="E10" s="1"/>
      <c r="F10" s="1"/>
      <c r="G10" s="1"/>
      <c r="H10" s="1"/>
      <c r="I10" s="81"/>
      <c r="J10" s="81"/>
      <c r="K10" s="81"/>
      <c r="L10" s="51"/>
    </row>
    <row r="11" spans="1:25" ht="32.25" hidden="1" customHeight="1" x14ac:dyDescent="0.25">
      <c r="A11" s="1"/>
      <c r="B11" s="1"/>
      <c r="C11" s="1"/>
      <c r="D11" s="1"/>
      <c r="E11" s="1"/>
      <c r="F11" s="1"/>
      <c r="G11" s="1"/>
      <c r="H11" s="1"/>
      <c r="I11" s="81"/>
      <c r="J11" s="81"/>
      <c r="K11" s="81"/>
      <c r="L11" s="51"/>
    </row>
    <row r="12" spans="1:25" ht="0.75" hidden="1" customHeight="1" x14ac:dyDescent="0.25">
      <c r="A12" s="1"/>
      <c r="B12" s="1"/>
      <c r="C12" s="77"/>
      <c r="D12" s="77"/>
      <c r="E12" s="18"/>
      <c r="F12" s="77"/>
      <c r="H12" s="77"/>
      <c r="I12" s="81"/>
      <c r="J12" s="81"/>
      <c r="K12" s="81"/>
      <c r="L12" s="51"/>
    </row>
    <row r="13" spans="1:25" x14ac:dyDescent="0.25">
      <c r="A13" s="82" t="s">
        <v>114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25" ht="19.5" customHeight="1" thickBot="1" x14ac:dyDescent="0.3">
      <c r="A14" s="89" t="s">
        <v>182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25" ht="30" customHeight="1" thickBot="1" x14ac:dyDescent="0.3">
      <c r="A15" s="19" t="s">
        <v>0</v>
      </c>
      <c r="B15" s="45" t="s">
        <v>1</v>
      </c>
      <c r="C15" s="83" t="s">
        <v>2</v>
      </c>
      <c r="D15" s="84"/>
      <c r="E15" s="84"/>
      <c r="F15" s="84"/>
      <c r="G15" s="84"/>
      <c r="H15" s="84"/>
      <c r="I15" s="84"/>
      <c r="J15" s="85"/>
      <c r="K15" s="56" t="s">
        <v>3</v>
      </c>
      <c r="L15" s="56" t="s">
        <v>3</v>
      </c>
      <c r="M15" s="56" t="s">
        <v>3</v>
      </c>
      <c r="N15" s="56" t="s">
        <v>3</v>
      </c>
      <c r="O15" s="56" t="s">
        <v>3</v>
      </c>
      <c r="P15" s="56" t="s">
        <v>3</v>
      </c>
      <c r="Q15" s="56" t="s">
        <v>3</v>
      </c>
      <c r="R15" s="56" t="s">
        <v>3</v>
      </c>
      <c r="S15" s="56" t="s">
        <v>3</v>
      </c>
      <c r="T15" s="56" t="s">
        <v>3</v>
      </c>
      <c r="U15" s="56" t="s">
        <v>3</v>
      </c>
      <c r="V15" s="56" t="s">
        <v>3</v>
      </c>
      <c r="W15" s="56" t="s">
        <v>3</v>
      </c>
      <c r="X15" s="56" t="s">
        <v>3</v>
      </c>
      <c r="Y15" s="56" t="s">
        <v>3</v>
      </c>
    </row>
    <row r="16" spans="1:25" ht="15.75" customHeight="1" x14ac:dyDescent="0.25">
      <c r="A16" s="20">
        <v>1</v>
      </c>
      <c r="B16" s="21">
        <v>2</v>
      </c>
      <c r="C16" s="86">
        <v>3</v>
      </c>
      <c r="D16" s="87"/>
      <c r="E16" s="87"/>
      <c r="F16" s="87"/>
      <c r="G16" s="87"/>
      <c r="H16" s="87"/>
      <c r="I16" s="87"/>
      <c r="J16" s="88"/>
      <c r="K16" s="22">
        <v>4</v>
      </c>
      <c r="L16" s="50">
        <v>5</v>
      </c>
      <c r="M16" s="50">
        <v>6</v>
      </c>
      <c r="N16" s="50">
        <v>7</v>
      </c>
      <c r="O16" s="50"/>
      <c r="P16" s="50"/>
      <c r="Q16" s="50"/>
      <c r="R16" s="50"/>
      <c r="S16" s="50"/>
      <c r="T16" s="50"/>
      <c r="U16" s="50"/>
      <c r="V16" s="50"/>
      <c r="W16" s="50"/>
      <c r="X16" s="40" t="s">
        <v>101</v>
      </c>
      <c r="Y16" s="50">
        <v>6</v>
      </c>
    </row>
    <row r="17" spans="1:25" ht="36" customHeight="1" x14ac:dyDescent="0.25">
      <c r="A17" s="47"/>
      <c r="B17" s="2"/>
      <c r="C17" s="79" t="s">
        <v>154</v>
      </c>
      <c r="D17" s="80" t="s">
        <v>155</v>
      </c>
      <c r="E17" s="80"/>
      <c r="F17" s="80"/>
      <c r="G17" s="80"/>
      <c r="H17" s="80"/>
      <c r="I17" s="80" t="s">
        <v>156</v>
      </c>
      <c r="J17" s="80"/>
      <c r="K17" s="57"/>
      <c r="L17" s="58"/>
      <c r="M17" s="58"/>
      <c r="N17" s="58"/>
      <c r="O17" s="58"/>
      <c r="P17" s="58"/>
      <c r="Q17" s="58"/>
      <c r="R17" s="58"/>
      <c r="S17" s="55"/>
      <c r="T17" s="55"/>
      <c r="U17" s="55"/>
      <c r="V17" s="55"/>
      <c r="W17" s="55"/>
      <c r="X17" s="59" t="s">
        <v>144</v>
      </c>
      <c r="Y17" s="58">
        <v>2019</v>
      </c>
    </row>
    <row r="18" spans="1:25" ht="82.5" customHeight="1" x14ac:dyDescent="0.25">
      <c r="A18" s="2"/>
      <c r="B18" s="2"/>
      <c r="C18" s="79"/>
      <c r="D18" s="66" t="s">
        <v>157</v>
      </c>
      <c r="E18" s="66" t="s">
        <v>158</v>
      </c>
      <c r="F18" s="66" t="s">
        <v>159</v>
      </c>
      <c r="G18" s="66" t="s">
        <v>160</v>
      </c>
      <c r="H18" s="76" t="s">
        <v>161</v>
      </c>
      <c r="I18" s="76" t="s">
        <v>162</v>
      </c>
      <c r="J18" s="76" t="s">
        <v>163</v>
      </c>
      <c r="K18" s="22"/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8</v>
      </c>
      <c r="Q18" s="50" t="s">
        <v>9</v>
      </c>
      <c r="R18" s="50" t="s">
        <v>10</v>
      </c>
      <c r="S18" s="52" t="s">
        <v>11</v>
      </c>
      <c r="T18" s="52" t="s">
        <v>12</v>
      </c>
      <c r="U18" s="52" t="s">
        <v>13</v>
      </c>
      <c r="V18" s="52" t="s">
        <v>14</v>
      </c>
      <c r="X18" s="40"/>
      <c r="Y18" s="50"/>
    </row>
    <row r="19" spans="1:25" x14ac:dyDescent="0.25">
      <c r="A19" s="23" t="s">
        <v>15</v>
      </c>
      <c r="B19" s="24" t="s">
        <v>16</v>
      </c>
      <c r="C19" s="25" t="s">
        <v>17</v>
      </c>
      <c r="D19" s="25">
        <v>1</v>
      </c>
      <c r="E19" s="25" t="s">
        <v>18</v>
      </c>
      <c r="F19" s="25" t="s">
        <v>18</v>
      </c>
      <c r="G19" s="25" t="s">
        <v>17</v>
      </c>
      <c r="H19" s="25" t="s">
        <v>18</v>
      </c>
      <c r="I19" s="25" t="s">
        <v>19</v>
      </c>
      <c r="J19" s="25" t="s">
        <v>17</v>
      </c>
      <c r="K19" s="26">
        <f>K21+K31+K33+K40+K51+K49+K38+K26+K45++K47</f>
        <v>2939.1</v>
      </c>
      <c r="L19" s="26">
        <f t="shared" ref="L19:Y19" si="0">L21+L31+L33+L40+L51+L49+L38+L26+L45++L47</f>
        <v>4965470</v>
      </c>
      <c r="M19" s="26">
        <f t="shared" si="0"/>
        <v>4944280</v>
      </c>
      <c r="N19" s="26">
        <f t="shared" si="0"/>
        <v>5023770</v>
      </c>
      <c r="O19" s="26">
        <f t="shared" si="0"/>
        <v>1660454</v>
      </c>
      <c r="P19" s="26">
        <f t="shared" si="0"/>
        <v>1660555</v>
      </c>
      <c r="Q19" s="26">
        <f t="shared" si="0"/>
        <v>1702761</v>
      </c>
      <c r="R19" s="26">
        <f t="shared" si="0"/>
        <v>5023770</v>
      </c>
      <c r="S19" s="26">
        <f t="shared" si="0"/>
        <v>4952.4000000000005</v>
      </c>
      <c r="T19" s="26">
        <f t="shared" si="0"/>
        <v>4941.4000000000005</v>
      </c>
      <c r="U19" s="26">
        <f t="shared" si="0"/>
        <v>5228.1000000000004</v>
      </c>
      <c r="V19" s="26">
        <f t="shared" si="0"/>
        <v>5217.8</v>
      </c>
      <c r="W19" s="26">
        <f t="shared" si="0"/>
        <v>20339.699999999997</v>
      </c>
      <c r="X19" s="26">
        <f t="shared" si="0"/>
        <v>1984.4</v>
      </c>
      <c r="Y19" s="26">
        <f t="shared" si="0"/>
        <v>2083</v>
      </c>
    </row>
    <row r="20" spans="1:25" ht="21" customHeight="1" x14ac:dyDescent="0.25">
      <c r="A20" s="23" t="s">
        <v>20</v>
      </c>
      <c r="B20" s="8" t="s">
        <v>136</v>
      </c>
      <c r="C20" s="25" t="s">
        <v>17</v>
      </c>
      <c r="D20" s="25" t="s">
        <v>21</v>
      </c>
      <c r="E20" s="25" t="s">
        <v>22</v>
      </c>
      <c r="F20" s="25" t="s">
        <v>18</v>
      </c>
      <c r="G20" s="25" t="s">
        <v>17</v>
      </c>
      <c r="H20" s="25" t="s">
        <v>18</v>
      </c>
      <c r="I20" s="25" t="s">
        <v>19</v>
      </c>
      <c r="J20" s="25" t="s">
        <v>17</v>
      </c>
      <c r="K20" s="26">
        <f t="shared" ref="K20:Y20" si="1">K21</f>
        <v>616.20000000000005</v>
      </c>
      <c r="L20" s="26">
        <f t="shared" si="1"/>
        <v>4426000</v>
      </c>
      <c r="M20" s="26">
        <f t="shared" si="1"/>
        <v>4426200</v>
      </c>
      <c r="N20" s="26">
        <f t="shared" si="1"/>
        <v>4426000</v>
      </c>
      <c r="O20" s="26">
        <f t="shared" si="1"/>
        <v>1475332</v>
      </c>
      <c r="P20" s="26">
        <f t="shared" si="1"/>
        <v>1475332</v>
      </c>
      <c r="Q20" s="26">
        <f t="shared" si="1"/>
        <v>1475336</v>
      </c>
      <c r="R20" s="26">
        <f t="shared" si="1"/>
        <v>4426000</v>
      </c>
      <c r="S20" s="26">
        <f t="shared" si="1"/>
        <v>4432.6000000000004</v>
      </c>
      <c r="T20" s="26">
        <f t="shared" si="1"/>
        <v>4432.8</v>
      </c>
      <c r="U20" s="26">
        <f t="shared" si="1"/>
        <v>4432.8</v>
      </c>
      <c r="V20" s="26">
        <f t="shared" si="1"/>
        <v>4432.8</v>
      </c>
      <c r="W20" s="26">
        <f t="shared" si="1"/>
        <v>17731</v>
      </c>
      <c r="X20" s="26">
        <f t="shared" si="1"/>
        <v>622.4</v>
      </c>
      <c r="Y20" s="26">
        <f t="shared" si="1"/>
        <v>664</v>
      </c>
    </row>
    <row r="21" spans="1:25" ht="19.5" customHeight="1" x14ac:dyDescent="0.25">
      <c r="A21" s="23" t="s">
        <v>23</v>
      </c>
      <c r="B21" s="8" t="s">
        <v>24</v>
      </c>
      <c r="C21" s="25" t="s">
        <v>25</v>
      </c>
      <c r="D21" s="25" t="s">
        <v>21</v>
      </c>
      <c r="E21" s="25" t="s">
        <v>22</v>
      </c>
      <c r="F21" s="25" t="s">
        <v>26</v>
      </c>
      <c r="G21" s="25" t="s">
        <v>17</v>
      </c>
      <c r="H21" s="25" t="s">
        <v>22</v>
      </c>
      <c r="I21" s="25" t="s">
        <v>19</v>
      </c>
      <c r="J21" s="25" t="s">
        <v>27</v>
      </c>
      <c r="K21" s="26">
        <f>K22+K23+K24</f>
        <v>616.20000000000005</v>
      </c>
      <c r="L21" s="26">
        <f t="shared" ref="L21:Y21" si="2">L22+L23+L24</f>
        <v>4426000</v>
      </c>
      <c r="M21" s="26">
        <f t="shared" si="2"/>
        <v>4426200</v>
      </c>
      <c r="N21" s="26">
        <f t="shared" si="2"/>
        <v>4426000</v>
      </c>
      <c r="O21" s="26">
        <f t="shared" si="2"/>
        <v>1475332</v>
      </c>
      <c r="P21" s="26">
        <f t="shared" si="2"/>
        <v>1475332</v>
      </c>
      <c r="Q21" s="26">
        <f t="shared" si="2"/>
        <v>1475336</v>
      </c>
      <c r="R21" s="26">
        <f t="shared" si="2"/>
        <v>4426000</v>
      </c>
      <c r="S21" s="26">
        <f t="shared" si="2"/>
        <v>4432.6000000000004</v>
      </c>
      <c r="T21" s="26">
        <f t="shared" si="2"/>
        <v>4432.8</v>
      </c>
      <c r="U21" s="26">
        <f t="shared" si="2"/>
        <v>4432.8</v>
      </c>
      <c r="V21" s="26">
        <f t="shared" si="2"/>
        <v>4432.8</v>
      </c>
      <c r="W21" s="26">
        <f t="shared" si="2"/>
        <v>17731</v>
      </c>
      <c r="X21" s="26">
        <f t="shared" si="2"/>
        <v>622.4</v>
      </c>
      <c r="Y21" s="26">
        <f t="shared" si="2"/>
        <v>664</v>
      </c>
    </row>
    <row r="22" spans="1:25" ht="87.75" customHeight="1" x14ac:dyDescent="0.25">
      <c r="A22" s="28" t="s">
        <v>28</v>
      </c>
      <c r="B22" s="3" t="s">
        <v>130</v>
      </c>
      <c r="C22" s="29" t="s">
        <v>25</v>
      </c>
      <c r="D22" s="29" t="s">
        <v>21</v>
      </c>
      <c r="E22" s="29" t="s">
        <v>22</v>
      </c>
      <c r="F22" s="29" t="s">
        <v>26</v>
      </c>
      <c r="G22" s="29" t="s">
        <v>29</v>
      </c>
      <c r="H22" s="29" t="s">
        <v>22</v>
      </c>
      <c r="I22" s="29" t="s">
        <v>19</v>
      </c>
      <c r="J22" s="29" t="s">
        <v>27</v>
      </c>
      <c r="K22" s="30">
        <v>614.20000000000005</v>
      </c>
      <c r="L22" s="31">
        <f t="shared" ref="L22:V22" si="3">L23+L24</f>
        <v>2213000</v>
      </c>
      <c r="M22" s="31">
        <f t="shared" si="3"/>
        <v>2213100</v>
      </c>
      <c r="N22" s="31">
        <f t="shared" si="3"/>
        <v>2213000</v>
      </c>
      <c r="O22" s="31">
        <f t="shared" si="3"/>
        <v>737666</v>
      </c>
      <c r="P22" s="31">
        <f t="shared" si="3"/>
        <v>737666</v>
      </c>
      <c r="Q22" s="31">
        <f t="shared" si="3"/>
        <v>737668</v>
      </c>
      <c r="R22" s="31">
        <f t="shared" si="3"/>
        <v>2213000</v>
      </c>
      <c r="S22" s="32">
        <f t="shared" si="3"/>
        <v>2216.3000000000002</v>
      </c>
      <c r="T22" s="32">
        <f t="shared" si="3"/>
        <v>2216.4</v>
      </c>
      <c r="U22" s="32">
        <f t="shared" si="3"/>
        <v>2216.4</v>
      </c>
      <c r="V22" s="32">
        <f t="shared" si="3"/>
        <v>2216.4</v>
      </c>
      <c r="W22" s="53">
        <f>S22+T22+U22+V22</f>
        <v>8865.5</v>
      </c>
      <c r="X22" s="40" t="s">
        <v>153</v>
      </c>
      <c r="Y22" s="61">
        <v>660</v>
      </c>
    </row>
    <row r="23" spans="1:25" ht="115.5" customHeight="1" x14ac:dyDescent="0.25">
      <c r="A23" s="6" t="s">
        <v>109</v>
      </c>
      <c r="B23" s="3" t="s">
        <v>30</v>
      </c>
      <c r="C23" s="29" t="s">
        <v>25</v>
      </c>
      <c r="D23" s="29" t="s">
        <v>21</v>
      </c>
      <c r="E23" s="29" t="s">
        <v>22</v>
      </c>
      <c r="F23" s="29" t="s">
        <v>26</v>
      </c>
      <c r="G23" s="29" t="s">
        <v>31</v>
      </c>
      <c r="H23" s="29" t="s">
        <v>22</v>
      </c>
      <c r="I23" s="29" t="s">
        <v>19</v>
      </c>
      <c r="J23" s="29" t="s">
        <v>27</v>
      </c>
      <c r="K23" s="30">
        <v>0</v>
      </c>
      <c r="L23" s="60">
        <v>2195500</v>
      </c>
      <c r="M23" s="60">
        <v>2195600</v>
      </c>
      <c r="N23" s="60">
        <v>2195500</v>
      </c>
      <c r="O23" s="60">
        <v>731833</v>
      </c>
      <c r="P23" s="60">
        <v>731833</v>
      </c>
      <c r="Q23" s="60">
        <v>731834</v>
      </c>
      <c r="R23" s="43">
        <f>Q23+P23+O23</f>
        <v>2195500</v>
      </c>
      <c r="S23" s="61">
        <v>2196.3000000000002</v>
      </c>
      <c r="T23" s="61">
        <v>2196.4</v>
      </c>
      <c r="U23" s="61">
        <v>2196.4</v>
      </c>
      <c r="V23" s="61">
        <v>2196.4</v>
      </c>
      <c r="W23" s="62">
        <f>S23+T23+U23+V23</f>
        <v>8785.5</v>
      </c>
      <c r="X23" s="64" t="s">
        <v>145</v>
      </c>
      <c r="Y23" s="61">
        <v>0</v>
      </c>
    </row>
    <row r="24" spans="1:25" ht="57.75" customHeight="1" x14ac:dyDescent="0.25">
      <c r="A24" s="6" t="s">
        <v>110</v>
      </c>
      <c r="B24" s="3" t="s">
        <v>32</v>
      </c>
      <c r="C24" s="29" t="s">
        <v>25</v>
      </c>
      <c r="D24" s="29" t="s">
        <v>21</v>
      </c>
      <c r="E24" s="29" t="s">
        <v>22</v>
      </c>
      <c r="F24" s="29" t="s">
        <v>26</v>
      </c>
      <c r="G24" s="29" t="s">
        <v>33</v>
      </c>
      <c r="H24" s="29" t="s">
        <v>22</v>
      </c>
      <c r="I24" s="29" t="s">
        <v>19</v>
      </c>
      <c r="J24" s="29" t="s">
        <v>27</v>
      </c>
      <c r="K24" s="30">
        <v>2</v>
      </c>
      <c r="L24" s="60">
        <v>17500</v>
      </c>
      <c r="M24" s="60">
        <v>17500</v>
      </c>
      <c r="N24" s="60">
        <v>17500</v>
      </c>
      <c r="O24" s="60">
        <v>5833</v>
      </c>
      <c r="P24" s="60">
        <v>5833</v>
      </c>
      <c r="Q24" s="60">
        <v>5834</v>
      </c>
      <c r="R24" s="43">
        <f>Q24+P24+O24</f>
        <v>17500</v>
      </c>
      <c r="S24" s="61">
        <v>20</v>
      </c>
      <c r="T24" s="61">
        <v>20</v>
      </c>
      <c r="U24" s="61">
        <v>20</v>
      </c>
      <c r="V24" s="61">
        <v>20</v>
      </c>
      <c r="W24" s="62">
        <f t="shared" ref="W24:W59" si="4">S24+T24+U24+V24</f>
        <v>80</v>
      </c>
      <c r="X24" s="63" t="s">
        <v>147</v>
      </c>
      <c r="Y24" s="61">
        <v>4</v>
      </c>
    </row>
    <row r="25" spans="1:25" ht="86.25" customHeight="1" x14ac:dyDescent="0.25">
      <c r="A25" s="6" t="s">
        <v>111</v>
      </c>
      <c r="B25" s="4" t="s">
        <v>34</v>
      </c>
      <c r="C25" s="29" t="s">
        <v>25</v>
      </c>
      <c r="D25" s="29" t="s">
        <v>21</v>
      </c>
      <c r="E25" s="29" t="s">
        <v>22</v>
      </c>
      <c r="F25" s="29" t="s">
        <v>26</v>
      </c>
      <c r="G25" s="29" t="s">
        <v>35</v>
      </c>
      <c r="H25" s="29" t="s">
        <v>22</v>
      </c>
      <c r="I25" s="29" t="s">
        <v>19</v>
      </c>
      <c r="J25" s="29" t="s">
        <v>27</v>
      </c>
      <c r="K25" s="30">
        <v>0</v>
      </c>
      <c r="L25" s="60"/>
      <c r="M25" s="60"/>
      <c r="N25" s="60"/>
      <c r="O25" s="60"/>
      <c r="P25" s="60"/>
      <c r="Q25" s="60"/>
      <c r="R25" s="43"/>
      <c r="S25" s="61"/>
      <c r="T25" s="61"/>
      <c r="U25" s="61"/>
      <c r="V25" s="61"/>
      <c r="W25" s="62"/>
      <c r="X25" s="61" t="s">
        <v>145</v>
      </c>
      <c r="Y25" s="61">
        <v>0</v>
      </c>
    </row>
    <row r="26" spans="1:25" ht="20.25" customHeight="1" x14ac:dyDescent="0.25">
      <c r="A26" s="8">
        <v>2</v>
      </c>
      <c r="B26" s="5" t="s">
        <v>168</v>
      </c>
      <c r="C26" s="25" t="s">
        <v>17</v>
      </c>
      <c r="D26" s="25" t="s">
        <v>21</v>
      </c>
      <c r="E26" s="25" t="s">
        <v>36</v>
      </c>
      <c r="F26" s="25" t="s">
        <v>26</v>
      </c>
      <c r="G26" s="25" t="s">
        <v>17</v>
      </c>
      <c r="H26" s="25" t="s">
        <v>22</v>
      </c>
      <c r="I26" s="25" t="s">
        <v>19</v>
      </c>
      <c r="J26" s="25" t="s">
        <v>27</v>
      </c>
      <c r="K26" s="26">
        <f>K27+K28+K29+K30</f>
        <v>1261.3999999999999</v>
      </c>
      <c r="L26" s="26">
        <f t="shared" ref="L26:Y26" si="5">L27+L28+L29+L30</f>
        <v>0</v>
      </c>
      <c r="M26" s="26">
        <f t="shared" si="5"/>
        <v>0</v>
      </c>
      <c r="N26" s="26">
        <f t="shared" si="5"/>
        <v>0</v>
      </c>
      <c r="O26" s="26">
        <f t="shared" si="5"/>
        <v>0</v>
      </c>
      <c r="P26" s="26">
        <f t="shared" si="5"/>
        <v>0</v>
      </c>
      <c r="Q26" s="26">
        <f t="shared" si="5"/>
        <v>0</v>
      </c>
      <c r="R26" s="26">
        <f t="shared" si="5"/>
        <v>0</v>
      </c>
      <c r="S26" s="26">
        <f t="shared" si="5"/>
        <v>0</v>
      </c>
      <c r="T26" s="26">
        <f t="shared" si="5"/>
        <v>0</v>
      </c>
      <c r="U26" s="26">
        <f t="shared" si="5"/>
        <v>0</v>
      </c>
      <c r="V26" s="26">
        <f t="shared" si="5"/>
        <v>0</v>
      </c>
      <c r="W26" s="26">
        <f t="shared" si="5"/>
        <v>0</v>
      </c>
      <c r="X26" s="26">
        <f t="shared" si="5"/>
        <v>0</v>
      </c>
      <c r="Y26" s="26">
        <f t="shared" si="5"/>
        <v>0</v>
      </c>
    </row>
    <row r="27" spans="1:25" ht="75.75" customHeight="1" x14ac:dyDescent="0.25">
      <c r="A27" s="6" t="s">
        <v>37</v>
      </c>
      <c r="B27" s="3" t="s">
        <v>38</v>
      </c>
      <c r="C27" s="29" t="s">
        <v>39</v>
      </c>
      <c r="D27" s="29" t="s">
        <v>21</v>
      </c>
      <c r="E27" s="29" t="s">
        <v>36</v>
      </c>
      <c r="F27" s="29" t="s">
        <v>26</v>
      </c>
      <c r="G27" s="29" t="s">
        <v>40</v>
      </c>
      <c r="H27" s="29" t="s">
        <v>22</v>
      </c>
      <c r="I27" s="29" t="s">
        <v>19</v>
      </c>
      <c r="J27" s="29" t="s">
        <v>27</v>
      </c>
      <c r="K27" s="30">
        <v>470.52</v>
      </c>
      <c r="R27" s="27"/>
      <c r="S27" s="50"/>
      <c r="T27" s="50"/>
      <c r="U27" s="50"/>
      <c r="V27" s="50"/>
      <c r="W27" s="53"/>
      <c r="X27" s="40"/>
      <c r="Y27" s="50"/>
    </row>
    <row r="28" spans="1:25" ht="76.5" customHeight="1" x14ac:dyDescent="0.25">
      <c r="A28" s="6" t="s">
        <v>41</v>
      </c>
      <c r="B28" s="3" t="s">
        <v>42</v>
      </c>
      <c r="C28" s="29" t="s">
        <v>39</v>
      </c>
      <c r="D28" s="29" t="s">
        <v>21</v>
      </c>
      <c r="E28" s="29" t="s">
        <v>36</v>
      </c>
      <c r="F28" s="29" t="s">
        <v>26</v>
      </c>
      <c r="G28" s="29" t="s">
        <v>43</v>
      </c>
      <c r="H28" s="29" t="s">
        <v>22</v>
      </c>
      <c r="I28" s="29" t="s">
        <v>19</v>
      </c>
      <c r="J28" s="29" t="s">
        <v>27</v>
      </c>
      <c r="K28" s="30">
        <v>3.61</v>
      </c>
      <c r="R28" s="27"/>
      <c r="S28" s="50"/>
      <c r="T28" s="50"/>
      <c r="U28" s="50"/>
      <c r="V28" s="50"/>
      <c r="W28" s="53"/>
      <c r="X28" s="40"/>
      <c r="Y28" s="50"/>
    </row>
    <row r="29" spans="1:25" ht="71.25" customHeight="1" x14ac:dyDescent="0.25">
      <c r="A29" s="6" t="s">
        <v>44</v>
      </c>
      <c r="B29" s="3" t="s">
        <v>45</v>
      </c>
      <c r="C29" s="29" t="s">
        <v>39</v>
      </c>
      <c r="D29" s="29" t="s">
        <v>21</v>
      </c>
      <c r="E29" s="29" t="s">
        <v>36</v>
      </c>
      <c r="F29" s="29" t="s">
        <v>26</v>
      </c>
      <c r="G29" s="29" t="s">
        <v>46</v>
      </c>
      <c r="H29" s="29" t="s">
        <v>22</v>
      </c>
      <c r="I29" s="29" t="s">
        <v>19</v>
      </c>
      <c r="J29" s="29" t="s">
        <v>27</v>
      </c>
      <c r="K29" s="30">
        <v>860.03</v>
      </c>
      <c r="R29" s="27"/>
      <c r="S29" s="50"/>
      <c r="T29" s="50"/>
      <c r="U29" s="50"/>
      <c r="V29" s="50"/>
      <c r="W29" s="53"/>
      <c r="X29" s="40"/>
      <c r="Y29" s="50"/>
    </row>
    <row r="30" spans="1:25" ht="69.75" customHeight="1" x14ac:dyDescent="0.25">
      <c r="A30" s="6" t="s">
        <v>47</v>
      </c>
      <c r="B30" s="3" t="s">
        <v>48</v>
      </c>
      <c r="C30" s="29" t="s">
        <v>39</v>
      </c>
      <c r="D30" s="29" t="s">
        <v>21</v>
      </c>
      <c r="E30" s="29" t="s">
        <v>36</v>
      </c>
      <c r="F30" s="29" t="s">
        <v>26</v>
      </c>
      <c r="G30" s="29" t="s">
        <v>49</v>
      </c>
      <c r="H30" s="29" t="s">
        <v>22</v>
      </c>
      <c r="I30" s="29" t="s">
        <v>19</v>
      </c>
      <c r="J30" s="29" t="s">
        <v>27</v>
      </c>
      <c r="K30" s="30">
        <v>-72.760000000000005</v>
      </c>
      <c r="R30" s="27"/>
      <c r="S30" s="50"/>
      <c r="T30" s="50"/>
      <c r="U30" s="50"/>
      <c r="V30" s="50"/>
      <c r="W30" s="53"/>
      <c r="X30" s="40"/>
      <c r="Y30" s="50"/>
    </row>
    <row r="31" spans="1:25" x14ac:dyDescent="0.25">
      <c r="A31" s="23" t="s">
        <v>50</v>
      </c>
      <c r="B31" s="8" t="s">
        <v>51</v>
      </c>
      <c r="C31" s="25" t="s">
        <v>17</v>
      </c>
      <c r="D31" s="25" t="s">
        <v>21</v>
      </c>
      <c r="E31" s="25" t="s">
        <v>52</v>
      </c>
      <c r="F31" s="25" t="s">
        <v>18</v>
      </c>
      <c r="G31" s="25" t="s">
        <v>17</v>
      </c>
      <c r="H31" s="25" t="s">
        <v>18</v>
      </c>
      <c r="I31" s="25" t="s">
        <v>19</v>
      </c>
      <c r="J31" s="25" t="s">
        <v>17</v>
      </c>
      <c r="K31" s="26">
        <f t="shared" ref="K31:V31" si="6">K32</f>
        <v>0</v>
      </c>
      <c r="L31" s="2">
        <f t="shared" si="6"/>
        <v>170</v>
      </c>
      <c r="M31" s="2">
        <f t="shared" si="6"/>
        <v>180</v>
      </c>
      <c r="N31" s="2">
        <f t="shared" si="6"/>
        <v>170</v>
      </c>
      <c r="O31" s="2">
        <f t="shared" si="6"/>
        <v>56</v>
      </c>
      <c r="P31" s="2">
        <f t="shared" si="6"/>
        <v>57</v>
      </c>
      <c r="Q31" s="2">
        <f t="shared" si="6"/>
        <v>57</v>
      </c>
      <c r="R31" s="2">
        <f t="shared" si="6"/>
        <v>170</v>
      </c>
      <c r="S31" s="2">
        <f t="shared" si="6"/>
        <v>11.3</v>
      </c>
      <c r="T31" s="2">
        <f t="shared" si="6"/>
        <v>0</v>
      </c>
      <c r="U31" s="2">
        <f t="shared" si="6"/>
        <v>11.3</v>
      </c>
      <c r="V31" s="2">
        <f t="shared" si="6"/>
        <v>0</v>
      </c>
      <c r="W31" s="53">
        <f t="shared" si="4"/>
        <v>22.6</v>
      </c>
      <c r="X31" s="40"/>
      <c r="Y31" s="50"/>
    </row>
    <row r="32" spans="1:25" ht="19.5" customHeight="1" x14ac:dyDescent="0.25">
      <c r="A32" s="6" t="s">
        <v>41</v>
      </c>
      <c r="B32" s="7" t="s">
        <v>53</v>
      </c>
      <c r="C32" s="29" t="s">
        <v>25</v>
      </c>
      <c r="D32" s="29" t="s">
        <v>21</v>
      </c>
      <c r="E32" s="29" t="s">
        <v>52</v>
      </c>
      <c r="F32" s="29" t="s">
        <v>36</v>
      </c>
      <c r="G32" s="29" t="s">
        <v>29</v>
      </c>
      <c r="H32" s="29" t="s">
        <v>22</v>
      </c>
      <c r="I32" s="29" t="s">
        <v>19</v>
      </c>
      <c r="J32" s="29" t="s">
        <v>27</v>
      </c>
      <c r="K32" s="30">
        <v>0</v>
      </c>
      <c r="L32" s="49">
        <v>170</v>
      </c>
      <c r="M32" s="49">
        <v>180</v>
      </c>
      <c r="N32" s="49">
        <v>170</v>
      </c>
      <c r="O32" s="49">
        <v>56</v>
      </c>
      <c r="P32" s="49">
        <v>57</v>
      </c>
      <c r="Q32" s="49">
        <v>57</v>
      </c>
      <c r="R32" s="27">
        <f>Q32+P32+O32</f>
        <v>170</v>
      </c>
      <c r="S32" s="50">
        <v>11.3</v>
      </c>
      <c r="T32" s="50"/>
      <c r="U32" s="50">
        <v>11.3</v>
      </c>
      <c r="V32" s="50"/>
      <c r="W32" s="53">
        <f t="shared" si="4"/>
        <v>22.6</v>
      </c>
      <c r="X32" s="40"/>
      <c r="Y32" s="50"/>
    </row>
    <row r="33" spans="1:25" ht="19.5" customHeight="1" x14ac:dyDescent="0.25">
      <c r="A33" s="33">
        <v>3</v>
      </c>
      <c r="B33" s="8" t="s">
        <v>54</v>
      </c>
      <c r="C33" s="25" t="s">
        <v>17</v>
      </c>
      <c r="D33" s="25" t="s">
        <v>21</v>
      </c>
      <c r="E33" s="25" t="s">
        <v>55</v>
      </c>
      <c r="F33" s="25" t="s">
        <v>18</v>
      </c>
      <c r="G33" s="25" t="s">
        <v>17</v>
      </c>
      <c r="H33" s="25" t="s">
        <v>18</v>
      </c>
      <c r="I33" s="25" t="s">
        <v>19</v>
      </c>
      <c r="J33" s="25" t="s">
        <v>17</v>
      </c>
      <c r="K33" s="26">
        <f>K34+K35</f>
        <v>970</v>
      </c>
      <c r="L33" s="26">
        <f t="shared" ref="L33:Y33" si="7">L34+L35</f>
        <v>280600</v>
      </c>
      <c r="M33" s="26">
        <f t="shared" si="7"/>
        <v>259200</v>
      </c>
      <c r="N33" s="26">
        <f t="shared" si="7"/>
        <v>338800</v>
      </c>
      <c r="O33" s="26">
        <f t="shared" si="7"/>
        <v>98866</v>
      </c>
      <c r="P33" s="26">
        <f t="shared" si="7"/>
        <v>98866</v>
      </c>
      <c r="Q33" s="26">
        <f t="shared" si="7"/>
        <v>141068</v>
      </c>
      <c r="R33" s="26">
        <f t="shared" si="7"/>
        <v>338800</v>
      </c>
      <c r="S33" s="26">
        <f t="shared" si="7"/>
        <v>171.5</v>
      </c>
      <c r="T33" s="26">
        <f t="shared" si="7"/>
        <v>171.6</v>
      </c>
      <c r="U33" s="26">
        <f t="shared" si="7"/>
        <v>447</v>
      </c>
      <c r="V33" s="26">
        <f t="shared" si="7"/>
        <v>448</v>
      </c>
      <c r="W33" s="26">
        <f t="shared" si="7"/>
        <v>1238.0999999999999</v>
      </c>
      <c r="X33" s="26">
        <f t="shared" si="7"/>
        <v>1278</v>
      </c>
      <c r="Y33" s="26">
        <f t="shared" si="7"/>
        <v>1330</v>
      </c>
    </row>
    <row r="34" spans="1:25" ht="51.75" customHeight="1" x14ac:dyDescent="0.25">
      <c r="A34" s="6" t="s">
        <v>123</v>
      </c>
      <c r="B34" s="7" t="s">
        <v>132</v>
      </c>
      <c r="C34" s="29" t="s">
        <v>25</v>
      </c>
      <c r="D34" s="29" t="s">
        <v>21</v>
      </c>
      <c r="E34" s="29" t="s">
        <v>55</v>
      </c>
      <c r="F34" s="29" t="s">
        <v>22</v>
      </c>
      <c r="G34" s="29" t="s">
        <v>33</v>
      </c>
      <c r="H34" s="29" t="s">
        <v>57</v>
      </c>
      <c r="I34" s="29" t="s">
        <v>19</v>
      </c>
      <c r="J34" s="29" t="s">
        <v>27</v>
      </c>
      <c r="K34" s="30">
        <v>132</v>
      </c>
      <c r="L34" s="60">
        <v>0</v>
      </c>
      <c r="M34" s="60">
        <v>0</v>
      </c>
      <c r="N34" s="60">
        <v>42200</v>
      </c>
      <c r="O34" s="60">
        <v>0</v>
      </c>
      <c r="P34" s="60">
        <v>0</v>
      </c>
      <c r="Q34" s="60">
        <v>42200</v>
      </c>
      <c r="R34" s="43">
        <f>Q34+P34+O34</f>
        <v>42200</v>
      </c>
      <c r="S34" s="61"/>
      <c r="T34" s="61"/>
      <c r="U34" s="61">
        <v>52</v>
      </c>
      <c r="V34" s="61">
        <v>53</v>
      </c>
      <c r="W34" s="62">
        <f t="shared" si="4"/>
        <v>105</v>
      </c>
      <c r="X34" s="61">
        <v>140</v>
      </c>
      <c r="Y34" s="61">
        <v>146</v>
      </c>
    </row>
    <row r="35" spans="1:25" ht="18" customHeight="1" x14ac:dyDescent="0.25">
      <c r="A35" s="6" t="s">
        <v>124</v>
      </c>
      <c r="B35" s="8" t="s">
        <v>59</v>
      </c>
      <c r="C35" s="25" t="s">
        <v>25</v>
      </c>
      <c r="D35" s="25" t="s">
        <v>21</v>
      </c>
      <c r="E35" s="25" t="s">
        <v>55</v>
      </c>
      <c r="F35" s="25" t="s">
        <v>55</v>
      </c>
      <c r="G35" s="25" t="s">
        <v>17</v>
      </c>
      <c r="H35" s="25" t="s">
        <v>18</v>
      </c>
      <c r="I35" s="25" t="s">
        <v>19</v>
      </c>
      <c r="J35" s="25" t="s">
        <v>17</v>
      </c>
      <c r="K35" s="26">
        <f>K36+K37</f>
        <v>838</v>
      </c>
      <c r="L35" s="30">
        <f t="shared" ref="L35:Y35" si="8">L36+L37</f>
        <v>280600</v>
      </c>
      <c r="M35" s="30">
        <f t="shared" si="8"/>
        <v>259200</v>
      </c>
      <c r="N35" s="30">
        <f t="shared" si="8"/>
        <v>296600</v>
      </c>
      <c r="O35" s="30">
        <f t="shared" si="8"/>
        <v>98866</v>
      </c>
      <c r="P35" s="30">
        <f t="shared" si="8"/>
        <v>98866</v>
      </c>
      <c r="Q35" s="30">
        <f t="shared" si="8"/>
        <v>98868</v>
      </c>
      <c r="R35" s="30">
        <f t="shared" si="8"/>
        <v>296600</v>
      </c>
      <c r="S35" s="30">
        <f t="shared" si="8"/>
        <v>171.5</v>
      </c>
      <c r="T35" s="30">
        <f t="shared" si="8"/>
        <v>171.6</v>
      </c>
      <c r="U35" s="30">
        <f t="shared" si="8"/>
        <v>395</v>
      </c>
      <c r="V35" s="30">
        <f t="shared" si="8"/>
        <v>395</v>
      </c>
      <c r="W35" s="30">
        <f t="shared" si="8"/>
        <v>1133.0999999999999</v>
      </c>
      <c r="X35" s="30">
        <f t="shared" si="8"/>
        <v>1138</v>
      </c>
      <c r="Y35" s="30">
        <f t="shared" si="8"/>
        <v>1184</v>
      </c>
    </row>
    <row r="36" spans="1:25" ht="38.25" customHeight="1" x14ac:dyDescent="0.25">
      <c r="A36" s="6" t="s">
        <v>125</v>
      </c>
      <c r="B36" s="7" t="s">
        <v>146</v>
      </c>
      <c r="C36" s="29" t="s">
        <v>25</v>
      </c>
      <c r="D36" s="29" t="s">
        <v>21</v>
      </c>
      <c r="E36" s="29" t="s">
        <v>55</v>
      </c>
      <c r="F36" s="29" t="s">
        <v>55</v>
      </c>
      <c r="G36" s="29" t="s">
        <v>61</v>
      </c>
      <c r="H36" s="29" t="s">
        <v>57</v>
      </c>
      <c r="I36" s="29" t="s">
        <v>19</v>
      </c>
      <c r="J36" s="29" t="s">
        <v>27</v>
      </c>
      <c r="K36" s="30">
        <v>316</v>
      </c>
      <c r="R36" s="27"/>
      <c r="S36" s="50">
        <v>50</v>
      </c>
      <c r="T36" s="50">
        <v>50</v>
      </c>
      <c r="U36" s="50">
        <v>120</v>
      </c>
      <c r="V36" s="50">
        <v>120</v>
      </c>
      <c r="W36" s="53">
        <f t="shared" si="4"/>
        <v>340</v>
      </c>
      <c r="X36" s="40" t="s">
        <v>151</v>
      </c>
      <c r="Y36" s="61">
        <v>619</v>
      </c>
    </row>
    <row r="37" spans="1:25" ht="33" customHeight="1" x14ac:dyDescent="0.25">
      <c r="A37" s="6" t="s">
        <v>126</v>
      </c>
      <c r="B37" s="1" t="s">
        <v>60</v>
      </c>
      <c r="C37" s="29" t="s">
        <v>25</v>
      </c>
      <c r="D37" s="29" t="s">
        <v>21</v>
      </c>
      <c r="E37" s="29" t="s">
        <v>55</v>
      </c>
      <c r="F37" s="29" t="s">
        <v>55</v>
      </c>
      <c r="G37" s="29" t="s">
        <v>131</v>
      </c>
      <c r="H37" s="29" t="s">
        <v>57</v>
      </c>
      <c r="I37" s="29" t="s">
        <v>19</v>
      </c>
      <c r="J37" s="29" t="s">
        <v>27</v>
      </c>
      <c r="K37" s="30">
        <v>522</v>
      </c>
      <c r="L37" s="49">
        <v>280600</v>
      </c>
      <c r="M37" s="49">
        <v>259200</v>
      </c>
      <c r="N37" s="49">
        <v>296600</v>
      </c>
      <c r="O37" s="34">
        <v>98866</v>
      </c>
      <c r="P37" s="34">
        <v>98866</v>
      </c>
      <c r="Q37" s="35">
        <v>98868</v>
      </c>
      <c r="R37" s="27">
        <f>Q37+P37+O37</f>
        <v>296600</v>
      </c>
      <c r="S37" s="36">
        <v>121.5</v>
      </c>
      <c r="T37" s="36">
        <v>121.6</v>
      </c>
      <c r="U37" s="50">
        <v>275</v>
      </c>
      <c r="V37" s="50">
        <v>275</v>
      </c>
      <c r="W37" s="53">
        <f t="shared" si="4"/>
        <v>793.1</v>
      </c>
      <c r="X37" s="40" t="s">
        <v>152</v>
      </c>
      <c r="Y37" s="61">
        <v>565</v>
      </c>
    </row>
    <row r="38" spans="1:25" ht="20.25" customHeight="1" x14ac:dyDescent="0.25">
      <c r="A38" s="33" t="s">
        <v>107</v>
      </c>
      <c r="B38" s="8" t="s">
        <v>63</v>
      </c>
      <c r="C38" s="25" t="s">
        <v>17</v>
      </c>
      <c r="D38" s="25" t="s">
        <v>21</v>
      </c>
      <c r="E38" s="25" t="s">
        <v>64</v>
      </c>
      <c r="F38" s="25" t="s">
        <v>18</v>
      </c>
      <c r="G38" s="25" t="s">
        <v>17</v>
      </c>
      <c r="H38" s="25" t="s">
        <v>18</v>
      </c>
      <c r="I38" s="25" t="s">
        <v>19</v>
      </c>
      <c r="J38" s="25" t="s">
        <v>17</v>
      </c>
      <c r="K38" s="26">
        <f>K39</f>
        <v>0</v>
      </c>
      <c r="L38" s="26">
        <f t="shared" ref="L38:Y38" si="9">L39</f>
        <v>0</v>
      </c>
      <c r="M38" s="26">
        <f t="shared" si="9"/>
        <v>0</v>
      </c>
      <c r="N38" s="26">
        <f t="shared" si="9"/>
        <v>0</v>
      </c>
      <c r="O38" s="26">
        <f t="shared" si="9"/>
        <v>0</v>
      </c>
      <c r="P38" s="26">
        <f t="shared" si="9"/>
        <v>0</v>
      </c>
      <c r="Q38" s="26">
        <f t="shared" si="9"/>
        <v>0</v>
      </c>
      <c r="R38" s="26">
        <f t="shared" si="9"/>
        <v>0</v>
      </c>
      <c r="S38" s="26">
        <f t="shared" si="9"/>
        <v>0</v>
      </c>
      <c r="T38" s="26">
        <f t="shared" si="9"/>
        <v>0</v>
      </c>
      <c r="U38" s="26">
        <f t="shared" si="9"/>
        <v>0</v>
      </c>
      <c r="V38" s="26">
        <f t="shared" si="9"/>
        <v>0</v>
      </c>
      <c r="W38" s="26">
        <f t="shared" si="9"/>
        <v>0</v>
      </c>
      <c r="X38" s="26" t="str">
        <f t="shared" si="9"/>
        <v>0</v>
      </c>
      <c r="Y38" s="26">
        <f t="shared" si="9"/>
        <v>0</v>
      </c>
    </row>
    <row r="39" spans="1:25" ht="67.5" customHeight="1" x14ac:dyDescent="0.25">
      <c r="A39" s="6" t="s">
        <v>74</v>
      </c>
      <c r="B39" s="7" t="s">
        <v>66</v>
      </c>
      <c r="C39" s="29" t="s">
        <v>98</v>
      </c>
      <c r="D39" s="29" t="s">
        <v>21</v>
      </c>
      <c r="E39" s="29" t="s">
        <v>64</v>
      </c>
      <c r="F39" s="29" t="s">
        <v>67</v>
      </c>
      <c r="G39" s="29" t="s">
        <v>31</v>
      </c>
      <c r="H39" s="29" t="s">
        <v>22</v>
      </c>
      <c r="I39" s="29" t="s">
        <v>19</v>
      </c>
      <c r="J39" s="29" t="s">
        <v>27</v>
      </c>
      <c r="K39" s="30">
        <v>0</v>
      </c>
      <c r="O39" s="34"/>
      <c r="P39" s="34"/>
      <c r="Q39" s="35"/>
      <c r="R39" s="27"/>
      <c r="S39" s="50"/>
      <c r="T39" s="50"/>
      <c r="U39" s="50"/>
      <c r="V39" s="50"/>
      <c r="W39" s="53">
        <f t="shared" si="4"/>
        <v>0</v>
      </c>
      <c r="X39" s="40" t="s">
        <v>145</v>
      </c>
      <c r="Y39" s="50">
        <v>0</v>
      </c>
    </row>
    <row r="40" spans="1:25" ht="31.5" customHeight="1" x14ac:dyDescent="0.25">
      <c r="A40" s="33" t="s">
        <v>101</v>
      </c>
      <c r="B40" s="9" t="s">
        <v>69</v>
      </c>
      <c r="C40" s="25" t="s">
        <v>17</v>
      </c>
      <c r="D40" s="25" t="s">
        <v>21</v>
      </c>
      <c r="E40" s="25" t="s">
        <v>70</v>
      </c>
      <c r="F40" s="25" t="s">
        <v>18</v>
      </c>
      <c r="G40" s="25" t="s">
        <v>17</v>
      </c>
      <c r="H40" s="25" t="s">
        <v>18</v>
      </c>
      <c r="I40" s="25" t="s">
        <v>19</v>
      </c>
      <c r="J40" s="25" t="s">
        <v>17</v>
      </c>
      <c r="K40" s="26">
        <f>K41+K43+K44</f>
        <v>67.5</v>
      </c>
      <c r="L40" s="26">
        <f t="shared" ref="L40:Y40" si="10">L41+L43+L44</f>
        <v>258700</v>
      </c>
      <c r="M40" s="26">
        <f t="shared" si="10"/>
        <v>258700</v>
      </c>
      <c r="N40" s="26">
        <f t="shared" si="10"/>
        <v>258800</v>
      </c>
      <c r="O40" s="26">
        <f t="shared" si="10"/>
        <v>86200</v>
      </c>
      <c r="P40" s="26">
        <f t="shared" si="10"/>
        <v>86300</v>
      </c>
      <c r="Q40" s="26">
        <f t="shared" si="10"/>
        <v>86300</v>
      </c>
      <c r="R40" s="26">
        <f t="shared" si="10"/>
        <v>258800</v>
      </c>
      <c r="S40" s="26">
        <f t="shared" si="10"/>
        <v>302</v>
      </c>
      <c r="T40" s="26">
        <f t="shared" si="10"/>
        <v>302</v>
      </c>
      <c r="U40" s="26">
        <f t="shared" si="10"/>
        <v>302</v>
      </c>
      <c r="V40" s="26">
        <f t="shared" si="10"/>
        <v>302</v>
      </c>
      <c r="W40" s="26">
        <f t="shared" si="10"/>
        <v>1208</v>
      </c>
      <c r="X40" s="26">
        <f t="shared" si="10"/>
        <v>56</v>
      </c>
      <c r="Y40" s="26">
        <f t="shared" si="10"/>
        <v>60</v>
      </c>
    </row>
    <row r="41" spans="1:25" ht="36.75" customHeight="1" x14ac:dyDescent="0.25">
      <c r="A41" s="37" t="s">
        <v>71</v>
      </c>
      <c r="B41" s="10" t="s">
        <v>72</v>
      </c>
      <c r="C41" s="38" t="s">
        <v>17</v>
      </c>
      <c r="D41" s="38">
        <v>1</v>
      </c>
      <c r="E41" s="38">
        <v>11</v>
      </c>
      <c r="F41" s="38" t="s">
        <v>52</v>
      </c>
      <c r="G41" s="38" t="s">
        <v>17</v>
      </c>
      <c r="H41" s="38" t="s">
        <v>18</v>
      </c>
      <c r="I41" s="38" t="s">
        <v>19</v>
      </c>
      <c r="J41" s="38" t="s">
        <v>73</v>
      </c>
      <c r="K41" s="39">
        <f>K42</f>
        <v>67.5</v>
      </c>
      <c r="L41" s="39">
        <f t="shared" ref="L41:Y41" si="11">L42</f>
        <v>258700</v>
      </c>
      <c r="M41" s="39">
        <f t="shared" si="11"/>
        <v>258700</v>
      </c>
      <c r="N41" s="39">
        <f t="shared" si="11"/>
        <v>258800</v>
      </c>
      <c r="O41" s="39">
        <f t="shared" si="11"/>
        <v>86200</v>
      </c>
      <c r="P41" s="39">
        <f t="shared" si="11"/>
        <v>86300</v>
      </c>
      <c r="Q41" s="39">
        <f t="shared" si="11"/>
        <v>86300</v>
      </c>
      <c r="R41" s="39">
        <f t="shared" si="11"/>
        <v>258800</v>
      </c>
      <c r="S41" s="39">
        <f t="shared" si="11"/>
        <v>302</v>
      </c>
      <c r="T41" s="39">
        <f t="shared" si="11"/>
        <v>302</v>
      </c>
      <c r="U41" s="39">
        <f t="shared" si="11"/>
        <v>302</v>
      </c>
      <c r="V41" s="39">
        <f t="shared" si="11"/>
        <v>302</v>
      </c>
      <c r="W41" s="39">
        <f t="shared" si="11"/>
        <v>1208</v>
      </c>
      <c r="X41" s="39" t="str">
        <f t="shared" si="11"/>
        <v>56</v>
      </c>
      <c r="Y41" s="39">
        <f t="shared" si="11"/>
        <v>60</v>
      </c>
    </row>
    <row r="42" spans="1:25" ht="64.5" customHeight="1" x14ac:dyDescent="0.25">
      <c r="A42" s="6" t="s">
        <v>118</v>
      </c>
      <c r="B42" s="11" t="s">
        <v>128</v>
      </c>
      <c r="C42" s="29" t="s">
        <v>98</v>
      </c>
      <c r="D42" s="29" t="s">
        <v>21</v>
      </c>
      <c r="E42" s="29" t="s">
        <v>70</v>
      </c>
      <c r="F42" s="29" t="s">
        <v>52</v>
      </c>
      <c r="G42" s="40" t="s">
        <v>115</v>
      </c>
      <c r="H42" s="29" t="s">
        <v>57</v>
      </c>
      <c r="I42" s="29" t="s">
        <v>19</v>
      </c>
      <c r="J42" s="29" t="s">
        <v>73</v>
      </c>
      <c r="K42" s="30">
        <v>67.5</v>
      </c>
      <c r="L42" s="49">
        <v>258700</v>
      </c>
      <c r="M42" s="49">
        <v>258700</v>
      </c>
      <c r="N42" s="49">
        <v>258800</v>
      </c>
      <c r="O42" s="49">
        <v>86200</v>
      </c>
      <c r="P42" s="49">
        <v>86300</v>
      </c>
      <c r="Q42" s="49">
        <v>86300</v>
      </c>
      <c r="R42" s="27">
        <f>Q42+P42+O42</f>
        <v>258800</v>
      </c>
      <c r="S42" s="50">
        <v>302</v>
      </c>
      <c r="T42" s="50">
        <v>302</v>
      </c>
      <c r="U42" s="50">
        <v>302</v>
      </c>
      <c r="V42" s="50">
        <v>302</v>
      </c>
      <c r="W42" s="53">
        <f t="shared" si="4"/>
        <v>1208</v>
      </c>
      <c r="X42" s="61" t="s">
        <v>148</v>
      </c>
      <c r="Y42" s="61">
        <v>60</v>
      </c>
    </row>
    <row r="43" spans="1:25" ht="41.25" hidden="1" customHeight="1" x14ac:dyDescent="0.25">
      <c r="A43" s="6" t="s">
        <v>179</v>
      </c>
      <c r="B43" s="11" t="s">
        <v>113</v>
      </c>
      <c r="C43" s="40" t="s">
        <v>98</v>
      </c>
      <c r="D43" s="40" t="s">
        <v>21</v>
      </c>
      <c r="E43" s="40" t="s">
        <v>70</v>
      </c>
      <c r="F43" s="40" t="s">
        <v>52</v>
      </c>
      <c r="G43" s="40" t="s">
        <v>112</v>
      </c>
      <c r="H43" s="40" t="s">
        <v>57</v>
      </c>
      <c r="I43" s="40" t="s">
        <v>19</v>
      </c>
      <c r="J43" s="40" t="s">
        <v>73</v>
      </c>
      <c r="K43" s="30">
        <v>0</v>
      </c>
      <c r="R43" s="27"/>
      <c r="S43" s="50"/>
      <c r="T43" s="50"/>
      <c r="U43" s="50"/>
      <c r="V43" s="50"/>
      <c r="W43" s="53"/>
      <c r="X43" s="61" t="s">
        <v>145</v>
      </c>
      <c r="Y43" s="61">
        <v>0</v>
      </c>
    </row>
    <row r="44" spans="1:25" ht="41.25" hidden="1" customHeight="1" x14ac:dyDescent="0.25">
      <c r="A44" s="6" t="s">
        <v>183</v>
      </c>
      <c r="B44" s="11" t="s">
        <v>75</v>
      </c>
      <c r="C44" s="40" t="s">
        <v>98</v>
      </c>
      <c r="D44" s="40" t="s">
        <v>21</v>
      </c>
      <c r="E44" s="40" t="s">
        <v>70</v>
      </c>
      <c r="F44" s="40" t="s">
        <v>76</v>
      </c>
      <c r="G44" s="40" t="s">
        <v>77</v>
      </c>
      <c r="H44" s="40" t="s">
        <v>57</v>
      </c>
      <c r="I44" s="40" t="s">
        <v>19</v>
      </c>
      <c r="J44" s="40" t="s">
        <v>73</v>
      </c>
      <c r="K44" s="30">
        <v>0</v>
      </c>
      <c r="R44" s="27"/>
      <c r="S44" s="50"/>
      <c r="T44" s="50"/>
      <c r="U44" s="50"/>
      <c r="V44" s="50"/>
      <c r="W44" s="53"/>
      <c r="X44" s="61" t="s">
        <v>145</v>
      </c>
      <c r="Y44" s="61">
        <v>0</v>
      </c>
    </row>
    <row r="45" spans="1:25" ht="28.5" customHeight="1" x14ac:dyDescent="0.25">
      <c r="A45" s="33" t="s">
        <v>119</v>
      </c>
      <c r="B45" s="8" t="s">
        <v>121</v>
      </c>
      <c r="C45" s="41" t="s">
        <v>17</v>
      </c>
      <c r="D45" s="41" t="s">
        <v>21</v>
      </c>
      <c r="E45" s="41" t="s">
        <v>116</v>
      </c>
      <c r="F45" s="41" t="s">
        <v>26</v>
      </c>
      <c r="G45" s="41" t="s">
        <v>17</v>
      </c>
      <c r="H45" s="41" t="s">
        <v>57</v>
      </c>
      <c r="I45" s="41" t="s">
        <v>19</v>
      </c>
      <c r="J45" s="41" t="s">
        <v>117</v>
      </c>
      <c r="K45" s="26">
        <f>K46</f>
        <v>14</v>
      </c>
      <c r="L45" s="26">
        <f t="shared" ref="L45:Y45" si="12">L46</f>
        <v>0</v>
      </c>
      <c r="M45" s="26">
        <f t="shared" si="12"/>
        <v>0</v>
      </c>
      <c r="N45" s="26">
        <f t="shared" si="12"/>
        <v>0</v>
      </c>
      <c r="O45" s="26">
        <f t="shared" si="12"/>
        <v>0</v>
      </c>
      <c r="P45" s="26">
        <f t="shared" si="12"/>
        <v>0</v>
      </c>
      <c r="Q45" s="26">
        <f t="shared" si="12"/>
        <v>0</v>
      </c>
      <c r="R45" s="26">
        <f t="shared" si="12"/>
        <v>0</v>
      </c>
      <c r="S45" s="26">
        <f t="shared" si="12"/>
        <v>0</v>
      </c>
      <c r="T45" s="26">
        <f t="shared" si="12"/>
        <v>0</v>
      </c>
      <c r="U45" s="26">
        <f t="shared" si="12"/>
        <v>0</v>
      </c>
      <c r="V45" s="26">
        <f t="shared" si="12"/>
        <v>0</v>
      </c>
      <c r="W45" s="26">
        <f t="shared" si="12"/>
        <v>0</v>
      </c>
      <c r="X45" s="26" t="str">
        <f t="shared" si="12"/>
        <v>18</v>
      </c>
      <c r="Y45" s="26">
        <f t="shared" si="12"/>
        <v>19</v>
      </c>
    </row>
    <row r="46" spans="1:25" ht="39.75" customHeight="1" x14ac:dyDescent="0.25">
      <c r="A46" s="6" t="s">
        <v>120</v>
      </c>
      <c r="B46" s="11" t="s">
        <v>129</v>
      </c>
      <c r="C46" s="40" t="s">
        <v>98</v>
      </c>
      <c r="D46" s="40" t="s">
        <v>21</v>
      </c>
      <c r="E46" s="40" t="s">
        <v>116</v>
      </c>
      <c r="F46" s="40" t="s">
        <v>26</v>
      </c>
      <c r="G46" s="40" t="s">
        <v>122</v>
      </c>
      <c r="H46" s="40" t="s">
        <v>57</v>
      </c>
      <c r="I46" s="40" t="s">
        <v>19</v>
      </c>
      <c r="J46" s="40" t="s">
        <v>117</v>
      </c>
      <c r="K46" s="30">
        <v>14</v>
      </c>
      <c r="R46" s="27"/>
      <c r="S46" s="50"/>
      <c r="T46" s="50"/>
      <c r="U46" s="50"/>
      <c r="V46" s="50"/>
      <c r="W46" s="53"/>
      <c r="X46" s="61" t="s">
        <v>149</v>
      </c>
      <c r="Y46" s="61">
        <v>19</v>
      </c>
    </row>
    <row r="47" spans="1:25" ht="28.5" customHeight="1" x14ac:dyDescent="0.25">
      <c r="A47" s="33" t="s">
        <v>83</v>
      </c>
      <c r="B47" s="46" t="s">
        <v>141</v>
      </c>
      <c r="C47" s="41" t="s">
        <v>17</v>
      </c>
      <c r="D47" s="41" t="s">
        <v>21</v>
      </c>
      <c r="E47" s="41" t="s">
        <v>85</v>
      </c>
      <c r="F47" s="41" t="s">
        <v>26</v>
      </c>
      <c r="G47" s="41" t="s">
        <v>17</v>
      </c>
      <c r="H47" s="41" t="s">
        <v>18</v>
      </c>
      <c r="I47" s="41" t="s">
        <v>19</v>
      </c>
      <c r="J47" s="41" t="s">
        <v>143</v>
      </c>
      <c r="K47" s="26">
        <f>K48</f>
        <v>0</v>
      </c>
      <c r="L47" s="26">
        <f t="shared" ref="L47:Y47" si="13">L48</f>
        <v>0</v>
      </c>
      <c r="M47" s="26">
        <f t="shared" si="13"/>
        <v>0</v>
      </c>
      <c r="N47" s="26">
        <f t="shared" si="13"/>
        <v>0</v>
      </c>
      <c r="O47" s="26">
        <f t="shared" si="13"/>
        <v>0</v>
      </c>
      <c r="P47" s="26">
        <f t="shared" si="13"/>
        <v>0</v>
      </c>
      <c r="Q47" s="26">
        <f t="shared" si="13"/>
        <v>0</v>
      </c>
      <c r="R47" s="26">
        <f t="shared" si="13"/>
        <v>0</v>
      </c>
      <c r="S47" s="26">
        <f t="shared" si="13"/>
        <v>0</v>
      </c>
      <c r="T47" s="26">
        <f t="shared" si="13"/>
        <v>0</v>
      </c>
      <c r="U47" s="26">
        <f t="shared" si="13"/>
        <v>0</v>
      </c>
      <c r="V47" s="26">
        <f t="shared" si="13"/>
        <v>0</v>
      </c>
      <c r="W47" s="26">
        <f t="shared" si="13"/>
        <v>0</v>
      </c>
      <c r="X47" s="26" t="str">
        <f t="shared" si="13"/>
        <v>0</v>
      </c>
      <c r="Y47" s="26">
        <f t="shared" si="13"/>
        <v>0</v>
      </c>
    </row>
    <row r="48" spans="1:25" ht="81" customHeight="1" x14ac:dyDescent="0.25">
      <c r="A48" s="6" t="s">
        <v>127</v>
      </c>
      <c r="B48" s="11" t="s">
        <v>140</v>
      </c>
      <c r="C48" s="40" t="s">
        <v>98</v>
      </c>
      <c r="D48" s="40" t="s">
        <v>21</v>
      </c>
      <c r="E48" s="40" t="s">
        <v>85</v>
      </c>
      <c r="F48" s="40" t="s">
        <v>26</v>
      </c>
      <c r="G48" s="40" t="s">
        <v>142</v>
      </c>
      <c r="H48" s="40" t="s">
        <v>57</v>
      </c>
      <c r="I48" s="40" t="s">
        <v>19</v>
      </c>
      <c r="J48" s="40" t="s">
        <v>143</v>
      </c>
      <c r="K48" s="30">
        <v>0</v>
      </c>
      <c r="R48" s="27"/>
      <c r="S48" s="50"/>
      <c r="T48" s="50"/>
      <c r="U48" s="50"/>
      <c r="V48" s="50"/>
      <c r="W48" s="53"/>
      <c r="X48" s="61" t="s">
        <v>145</v>
      </c>
      <c r="Y48" s="61">
        <v>0</v>
      </c>
    </row>
    <row r="49" spans="1:25" ht="19.5" customHeight="1" x14ac:dyDescent="0.25">
      <c r="A49" s="33" t="s">
        <v>138</v>
      </c>
      <c r="B49" s="8" t="s">
        <v>78</v>
      </c>
      <c r="C49" s="25" t="s">
        <v>17</v>
      </c>
      <c r="D49" s="25" t="s">
        <v>21</v>
      </c>
      <c r="E49" s="25" t="s">
        <v>79</v>
      </c>
      <c r="F49" s="25" t="s">
        <v>18</v>
      </c>
      <c r="G49" s="25" t="s">
        <v>18</v>
      </c>
      <c r="H49" s="25" t="s">
        <v>18</v>
      </c>
      <c r="I49" s="25" t="s">
        <v>19</v>
      </c>
      <c r="J49" s="25" t="s">
        <v>80</v>
      </c>
      <c r="K49" s="26">
        <f>K50</f>
        <v>10</v>
      </c>
      <c r="L49" s="26">
        <f t="shared" ref="L49:Y49" si="14">L50</f>
        <v>0</v>
      </c>
      <c r="M49" s="26">
        <f t="shared" si="14"/>
        <v>0</v>
      </c>
      <c r="N49" s="26">
        <f t="shared" si="14"/>
        <v>0</v>
      </c>
      <c r="O49" s="26">
        <f t="shared" si="14"/>
        <v>0</v>
      </c>
      <c r="P49" s="26">
        <f t="shared" si="14"/>
        <v>0</v>
      </c>
      <c r="Q49" s="26">
        <f t="shared" si="14"/>
        <v>0</v>
      </c>
      <c r="R49" s="26">
        <f t="shared" si="14"/>
        <v>0</v>
      </c>
      <c r="S49" s="26">
        <f t="shared" si="14"/>
        <v>0</v>
      </c>
      <c r="T49" s="26">
        <f t="shared" si="14"/>
        <v>0</v>
      </c>
      <c r="U49" s="26">
        <f t="shared" si="14"/>
        <v>0</v>
      </c>
      <c r="V49" s="26">
        <f t="shared" si="14"/>
        <v>0</v>
      </c>
      <c r="W49" s="26">
        <f t="shared" si="14"/>
        <v>0</v>
      </c>
      <c r="X49" s="26" t="str">
        <f t="shared" si="14"/>
        <v>10</v>
      </c>
      <c r="Y49" s="26">
        <f t="shared" si="14"/>
        <v>10</v>
      </c>
    </row>
    <row r="50" spans="1:25" ht="45" customHeight="1" x14ac:dyDescent="0.25">
      <c r="A50" s="6" t="s">
        <v>139</v>
      </c>
      <c r="B50" s="12" t="s">
        <v>81</v>
      </c>
      <c r="C50" s="29" t="s">
        <v>98</v>
      </c>
      <c r="D50" s="29" t="s">
        <v>21</v>
      </c>
      <c r="E50" s="29" t="s">
        <v>79</v>
      </c>
      <c r="F50" s="29" t="s">
        <v>82</v>
      </c>
      <c r="G50" s="29" t="s">
        <v>35</v>
      </c>
      <c r="H50" s="29" t="s">
        <v>26</v>
      </c>
      <c r="I50" s="29" t="s">
        <v>19</v>
      </c>
      <c r="J50" s="29" t="s">
        <v>80</v>
      </c>
      <c r="K50" s="30">
        <v>10</v>
      </c>
      <c r="R50" s="27"/>
      <c r="S50" s="50"/>
      <c r="T50" s="50"/>
      <c r="U50" s="50"/>
      <c r="V50" s="50"/>
      <c r="W50" s="53"/>
      <c r="X50" s="61" t="s">
        <v>57</v>
      </c>
      <c r="Y50" s="61">
        <v>10</v>
      </c>
    </row>
    <row r="51" spans="1:25" ht="12.75" hidden="1" customHeight="1" x14ac:dyDescent="0.25">
      <c r="A51" s="6" t="s">
        <v>83</v>
      </c>
      <c r="B51" s="13" t="s">
        <v>84</v>
      </c>
      <c r="C51" s="29" t="s">
        <v>17</v>
      </c>
      <c r="D51" s="29" t="s">
        <v>21</v>
      </c>
      <c r="E51" s="29" t="s">
        <v>85</v>
      </c>
      <c r="F51" s="29" t="s">
        <v>18</v>
      </c>
      <c r="G51" s="29" t="s">
        <v>17</v>
      </c>
      <c r="H51" s="29" t="s">
        <v>57</v>
      </c>
      <c r="I51" s="29" t="s">
        <v>19</v>
      </c>
      <c r="J51" s="29" t="s">
        <v>17</v>
      </c>
      <c r="K51" s="30">
        <f>K52</f>
        <v>0</v>
      </c>
      <c r="L51" s="31">
        <f t="shared" ref="L51:V51" si="15">L52</f>
        <v>0</v>
      </c>
      <c r="M51" s="31">
        <f t="shared" si="15"/>
        <v>0</v>
      </c>
      <c r="N51" s="31">
        <f t="shared" si="15"/>
        <v>0</v>
      </c>
      <c r="O51" s="31">
        <f t="shared" si="15"/>
        <v>0</v>
      </c>
      <c r="P51" s="31">
        <f t="shared" si="15"/>
        <v>0</v>
      </c>
      <c r="Q51" s="31">
        <f t="shared" si="15"/>
        <v>0</v>
      </c>
      <c r="R51" s="31">
        <f t="shared" si="15"/>
        <v>0</v>
      </c>
      <c r="S51" s="31">
        <f t="shared" si="15"/>
        <v>35</v>
      </c>
      <c r="T51" s="31">
        <f t="shared" si="15"/>
        <v>35</v>
      </c>
      <c r="U51" s="31">
        <f t="shared" si="15"/>
        <v>35</v>
      </c>
      <c r="V51" s="31">
        <f t="shared" si="15"/>
        <v>35</v>
      </c>
      <c r="W51" s="53">
        <f t="shared" si="4"/>
        <v>140</v>
      </c>
      <c r="X51" s="61"/>
      <c r="Y51" s="61"/>
    </row>
    <row r="52" spans="1:25" ht="42" hidden="1" customHeight="1" x14ac:dyDescent="0.25">
      <c r="A52" s="6" t="s">
        <v>86</v>
      </c>
      <c r="B52" s="14" t="s">
        <v>87</v>
      </c>
      <c r="C52" s="29" t="s">
        <v>17</v>
      </c>
      <c r="D52" s="29" t="s">
        <v>21</v>
      </c>
      <c r="E52" s="29" t="s">
        <v>85</v>
      </c>
      <c r="F52" s="29" t="s">
        <v>55</v>
      </c>
      <c r="G52" s="29" t="s">
        <v>88</v>
      </c>
      <c r="H52" s="29" t="s">
        <v>57</v>
      </c>
      <c r="I52" s="29" t="s">
        <v>19</v>
      </c>
      <c r="J52" s="29" t="s">
        <v>89</v>
      </c>
      <c r="K52" s="30">
        <v>0</v>
      </c>
      <c r="R52" s="27"/>
      <c r="S52" s="50">
        <v>35</v>
      </c>
      <c r="T52" s="50">
        <v>35</v>
      </c>
      <c r="U52" s="50">
        <v>35</v>
      </c>
      <c r="V52" s="50">
        <v>35</v>
      </c>
      <c r="W52" s="53">
        <f t="shared" si="4"/>
        <v>140</v>
      </c>
      <c r="X52" s="61"/>
      <c r="Y52" s="61"/>
    </row>
    <row r="53" spans="1:25" ht="42.75" hidden="1" customHeight="1" x14ac:dyDescent="0.25">
      <c r="A53" s="6"/>
      <c r="B53" s="14"/>
      <c r="C53" s="29"/>
      <c r="D53" s="29"/>
      <c r="E53" s="29"/>
      <c r="F53" s="29"/>
      <c r="G53" s="29"/>
      <c r="H53" s="29"/>
      <c r="I53" s="29"/>
      <c r="J53" s="29"/>
      <c r="K53" s="30"/>
      <c r="R53" s="27"/>
      <c r="S53" s="54"/>
      <c r="T53" s="54"/>
      <c r="U53" s="54"/>
      <c r="V53" s="54"/>
      <c r="W53" s="54"/>
      <c r="X53" s="61"/>
      <c r="Y53" s="61"/>
    </row>
    <row r="54" spans="1:25" ht="25.5" customHeight="1" x14ac:dyDescent="0.25">
      <c r="A54" s="33" t="s">
        <v>90</v>
      </c>
      <c r="B54" s="42" t="s">
        <v>91</v>
      </c>
      <c r="C54" s="25" t="s">
        <v>17</v>
      </c>
      <c r="D54" s="25" t="s">
        <v>92</v>
      </c>
      <c r="E54" s="25" t="s">
        <v>18</v>
      </c>
      <c r="F54" s="25" t="s">
        <v>18</v>
      </c>
      <c r="G54" s="25" t="s">
        <v>17</v>
      </c>
      <c r="H54" s="25" t="s">
        <v>18</v>
      </c>
      <c r="I54" s="25" t="s">
        <v>19</v>
      </c>
      <c r="J54" s="25" t="s">
        <v>17</v>
      </c>
      <c r="K54" s="26">
        <f>K55+K67</f>
        <v>1906.1666700000001</v>
      </c>
      <c r="L54" s="26" t="e">
        <f>L55+#REF!</f>
        <v>#REF!</v>
      </c>
      <c r="M54" s="26" t="e">
        <f>M55+#REF!</f>
        <v>#REF!</v>
      </c>
      <c r="N54" s="26" t="e">
        <f>N55+#REF!</f>
        <v>#REF!</v>
      </c>
      <c r="O54" s="26" t="e">
        <f>O55+#REF!</f>
        <v>#REF!</v>
      </c>
      <c r="P54" s="26" t="e">
        <f>P55+#REF!</f>
        <v>#REF!</v>
      </c>
      <c r="Q54" s="26" t="e">
        <f>Q55+#REF!</f>
        <v>#REF!</v>
      </c>
      <c r="R54" s="26" t="e">
        <f>R55+#REF!</f>
        <v>#REF!</v>
      </c>
      <c r="S54" s="26" t="e">
        <f>S55+#REF!</f>
        <v>#REF!</v>
      </c>
      <c r="T54" s="26" t="e">
        <f>T55+#REF!</f>
        <v>#REF!</v>
      </c>
      <c r="U54" s="26" t="e">
        <f>U55+#REF!</f>
        <v>#REF!</v>
      </c>
      <c r="V54" s="26" t="e">
        <f>V55+#REF!</f>
        <v>#REF!</v>
      </c>
      <c r="W54" s="26" t="e">
        <f>W55+#REF!</f>
        <v>#REF!</v>
      </c>
      <c r="X54" s="26" t="e">
        <f>X55+#REF!</f>
        <v>#REF!</v>
      </c>
      <c r="Y54" s="26" t="e">
        <f>Y55+#REF!</f>
        <v>#REF!</v>
      </c>
    </row>
    <row r="55" spans="1:25" ht="35.25" customHeight="1" x14ac:dyDescent="0.25">
      <c r="A55" s="14"/>
      <c r="B55" s="8" t="s">
        <v>93</v>
      </c>
      <c r="C55" s="25" t="s">
        <v>17</v>
      </c>
      <c r="D55" s="25" t="s">
        <v>92</v>
      </c>
      <c r="E55" s="25" t="s">
        <v>26</v>
      </c>
      <c r="F55" s="25" t="s">
        <v>18</v>
      </c>
      <c r="G55" s="25" t="s">
        <v>17</v>
      </c>
      <c r="H55" s="25" t="s">
        <v>18</v>
      </c>
      <c r="I55" s="25" t="s">
        <v>19</v>
      </c>
      <c r="J55" s="25" t="s">
        <v>17</v>
      </c>
      <c r="K55" s="26">
        <f>K56+K58+K61+K65</f>
        <v>1906.1666700000001</v>
      </c>
      <c r="L55" s="26">
        <f t="shared" ref="L55:Y55" si="16">L56+L58+L61+L68+L69</f>
        <v>77000</v>
      </c>
      <c r="M55" s="26">
        <f t="shared" si="16"/>
        <v>216000</v>
      </c>
      <c r="N55" s="26">
        <f t="shared" si="16"/>
        <v>0</v>
      </c>
      <c r="O55" s="26">
        <f t="shared" si="16"/>
        <v>0</v>
      </c>
      <c r="P55" s="26">
        <f t="shared" si="16"/>
        <v>0</v>
      </c>
      <c r="Q55" s="26">
        <f t="shared" si="16"/>
        <v>0</v>
      </c>
      <c r="R55" s="26">
        <f t="shared" si="16"/>
        <v>0</v>
      </c>
      <c r="S55" s="26">
        <f t="shared" si="16"/>
        <v>0</v>
      </c>
      <c r="T55" s="26">
        <f t="shared" si="16"/>
        <v>0</v>
      </c>
      <c r="U55" s="26">
        <f t="shared" si="16"/>
        <v>0</v>
      </c>
      <c r="V55" s="26">
        <f t="shared" si="16"/>
        <v>0</v>
      </c>
      <c r="W55" s="26">
        <f t="shared" si="16"/>
        <v>0</v>
      </c>
      <c r="X55" s="26">
        <f t="shared" si="16"/>
        <v>1635</v>
      </c>
      <c r="Y55" s="26">
        <f t="shared" si="16"/>
        <v>1570</v>
      </c>
    </row>
    <row r="56" spans="1:25" ht="24.75" customHeight="1" x14ac:dyDescent="0.25">
      <c r="A56" s="33" t="s">
        <v>20</v>
      </c>
      <c r="B56" s="8" t="s">
        <v>94</v>
      </c>
      <c r="C56" s="25" t="s">
        <v>17</v>
      </c>
      <c r="D56" s="25" t="s">
        <v>92</v>
      </c>
      <c r="E56" s="25" t="s">
        <v>26</v>
      </c>
      <c r="F56" s="25" t="s">
        <v>164</v>
      </c>
      <c r="G56" s="25" t="s">
        <v>96</v>
      </c>
      <c r="H56" s="25" t="s">
        <v>18</v>
      </c>
      <c r="I56" s="25" t="s">
        <v>19</v>
      </c>
      <c r="J56" s="25" t="s">
        <v>95</v>
      </c>
      <c r="K56" s="26">
        <f>K57</f>
        <v>1580</v>
      </c>
      <c r="L56" s="26">
        <f t="shared" ref="L56:Y56" si="17">L57</f>
        <v>77000</v>
      </c>
      <c r="M56" s="26">
        <f t="shared" si="17"/>
        <v>216000</v>
      </c>
      <c r="N56" s="26">
        <f t="shared" si="17"/>
        <v>0</v>
      </c>
      <c r="O56" s="26">
        <f t="shared" si="17"/>
        <v>0</v>
      </c>
      <c r="P56" s="26">
        <f t="shared" si="17"/>
        <v>0</v>
      </c>
      <c r="Q56" s="26">
        <f t="shared" si="17"/>
        <v>0</v>
      </c>
      <c r="R56" s="26">
        <f t="shared" si="17"/>
        <v>0</v>
      </c>
      <c r="S56" s="26">
        <f t="shared" si="17"/>
        <v>0</v>
      </c>
      <c r="T56" s="26">
        <f t="shared" si="17"/>
        <v>0</v>
      </c>
      <c r="U56" s="26">
        <f t="shared" si="17"/>
        <v>0</v>
      </c>
      <c r="V56" s="26">
        <f t="shared" si="17"/>
        <v>0</v>
      </c>
      <c r="W56" s="26">
        <f t="shared" si="17"/>
        <v>0</v>
      </c>
      <c r="X56" s="26" t="str">
        <f t="shared" si="17"/>
        <v>1446</v>
      </c>
      <c r="Y56" s="26">
        <f t="shared" si="17"/>
        <v>1381</v>
      </c>
    </row>
    <row r="57" spans="1:25" ht="33" customHeight="1" x14ac:dyDescent="0.25">
      <c r="A57" s="6" t="s">
        <v>180</v>
      </c>
      <c r="B57" s="7" t="s">
        <v>133</v>
      </c>
      <c r="C57" s="40" t="s">
        <v>98</v>
      </c>
      <c r="D57" s="29" t="s">
        <v>92</v>
      </c>
      <c r="E57" s="29" t="s">
        <v>26</v>
      </c>
      <c r="F57" s="29" t="s">
        <v>164</v>
      </c>
      <c r="G57" s="29" t="s">
        <v>96</v>
      </c>
      <c r="H57" s="29" t="s">
        <v>57</v>
      </c>
      <c r="I57" s="29" t="s">
        <v>19</v>
      </c>
      <c r="J57" s="29" t="s">
        <v>95</v>
      </c>
      <c r="K57" s="30">
        <v>1580</v>
      </c>
      <c r="L57" s="49">
        <v>77000</v>
      </c>
      <c r="M57" s="49">
        <v>216000</v>
      </c>
      <c r="N57" s="49">
        <v>0</v>
      </c>
      <c r="O57" s="49">
        <v>0</v>
      </c>
      <c r="P57" s="49">
        <v>0</v>
      </c>
      <c r="Q57" s="49">
        <v>0</v>
      </c>
      <c r="R57" s="27">
        <f>Q57+P57+O57</f>
        <v>0</v>
      </c>
      <c r="W57" s="49">
        <f t="shared" si="4"/>
        <v>0</v>
      </c>
      <c r="X57" s="61" t="s">
        <v>150</v>
      </c>
      <c r="Y57" s="61">
        <v>1381</v>
      </c>
    </row>
    <row r="58" spans="1:25" ht="25.5" customHeight="1" x14ac:dyDescent="0.25">
      <c r="A58" s="33" t="s">
        <v>50</v>
      </c>
      <c r="B58" s="8" t="s">
        <v>97</v>
      </c>
      <c r="C58" s="25" t="s">
        <v>17</v>
      </c>
      <c r="D58" s="25" t="s">
        <v>92</v>
      </c>
      <c r="E58" s="25" t="s">
        <v>26</v>
      </c>
      <c r="F58" s="25" t="s">
        <v>167</v>
      </c>
      <c r="G58" s="25" t="s">
        <v>17</v>
      </c>
      <c r="H58" s="25" t="s">
        <v>18</v>
      </c>
      <c r="I58" s="25" t="s">
        <v>19</v>
      </c>
      <c r="J58" s="25" t="s">
        <v>95</v>
      </c>
      <c r="K58" s="26">
        <f>K59+K60</f>
        <v>205</v>
      </c>
      <c r="L58" s="26">
        <f t="shared" ref="L58:Y58" si="18">L59+L60</f>
        <v>0</v>
      </c>
      <c r="M58" s="26">
        <f t="shared" si="18"/>
        <v>0</v>
      </c>
      <c r="N58" s="26">
        <f t="shared" si="18"/>
        <v>0</v>
      </c>
      <c r="O58" s="26">
        <f t="shared" si="18"/>
        <v>0</v>
      </c>
      <c r="P58" s="26">
        <f t="shared" si="18"/>
        <v>0</v>
      </c>
      <c r="Q58" s="26">
        <f t="shared" si="18"/>
        <v>0</v>
      </c>
      <c r="R58" s="26">
        <f t="shared" si="18"/>
        <v>0</v>
      </c>
      <c r="S58" s="26">
        <f t="shared" si="18"/>
        <v>0</v>
      </c>
      <c r="T58" s="26">
        <f t="shared" si="18"/>
        <v>0</v>
      </c>
      <c r="U58" s="26">
        <f t="shared" si="18"/>
        <v>0</v>
      </c>
      <c r="V58" s="26">
        <f t="shared" si="18"/>
        <v>0</v>
      </c>
      <c r="W58" s="26">
        <f t="shared" si="18"/>
        <v>0</v>
      </c>
      <c r="X58" s="26">
        <f t="shared" si="18"/>
        <v>189</v>
      </c>
      <c r="Y58" s="26">
        <f t="shared" si="18"/>
        <v>189</v>
      </c>
    </row>
    <row r="59" spans="1:25" ht="37.5" customHeight="1" x14ac:dyDescent="0.25">
      <c r="A59" s="6" t="s">
        <v>56</v>
      </c>
      <c r="B59" s="7" t="s">
        <v>134</v>
      </c>
      <c r="C59" s="29" t="s">
        <v>98</v>
      </c>
      <c r="D59" s="29" t="s">
        <v>92</v>
      </c>
      <c r="E59" s="29" t="s">
        <v>26</v>
      </c>
      <c r="F59" s="29" t="s">
        <v>165</v>
      </c>
      <c r="G59" s="29" t="s">
        <v>166</v>
      </c>
      <c r="H59" s="29" t="s">
        <v>57</v>
      </c>
      <c r="I59" s="29" t="s">
        <v>19</v>
      </c>
      <c r="J59" s="29" t="s">
        <v>95</v>
      </c>
      <c r="K59" s="30">
        <v>203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f>Q59+P59+O59</f>
        <v>0</v>
      </c>
      <c r="W59" s="49">
        <f t="shared" si="4"/>
        <v>0</v>
      </c>
      <c r="X59" s="65">
        <v>187</v>
      </c>
      <c r="Y59" s="65">
        <v>187</v>
      </c>
    </row>
    <row r="60" spans="1:25" ht="33" customHeight="1" x14ac:dyDescent="0.25">
      <c r="A60" s="6" t="s">
        <v>58</v>
      </c>
      <c r="B60" s="7" t="s">
        <v>135</v>
      </c>
      <c r="C60" s="29" t="s">
        <v>98</v>
      </c>
      <c r="D60" s="29" t="s">
        <v>92</v>
      </c>
      <c r="E60" s="29" t="s">
        <v>26</v>
      </c>
      <c r="F60" s="29" t="s">
        <v>167</v>
      </c>
      <c r="G60" s="29" t="s">
        <v>98</v>
      </c>
      <c r="H60" s="29" t="s">
        <v>57</v>
      </c>
      <c r="I60" s="29" t="s">
        <v>19</v>
      </c>
      <c r="J60" s="29" t="s">
        <v>95</v>
      </c>
      <c r="K60" s="30">
        <v>2</v>
      </c>
      <c r="L60" s="27"/>
      <c r="M60" s="27"/>
      <c r="N60" s="27"/>
      <c r="O60" s="27"/>
      <c r="P60" s="27"/>
      <c r="Q60" s="27"/>
      <c r="R60" s="27"/>
      <c r="X60" s="65">
        <v>2</v>
      </c>
      <c r="Y60" s="65">
        <v>2</v>
      </c>
    </row>
    <row r="61" spans="1:25" x14ac:dyDescent="0.25">
      <c r="A61" s="33" t="s">
        <v>62</v>
      </c>
      <c r="B61" s="16" t="s">
        <v>104</v>
      </c>
      <c r="C61" s="73" t="s">
        <v>17</v>
      </c>
      <c r="D61" s="73" t="s">
        <v>92</v>
      </c>
      <c r="E61" s="73" t="s">
        <v>26</v>
      </c>
      <c r="F61" s="73" t="s">
        <v>171</v>
      </c>
      <c r="G61" s="73" t="s">
        <v>17</v>
      </c>
      <c r="H61" s="73" t="s">
        <v>18</v>
      </c>
      <c r="I61" s="73" t="s">
        <v>19</v>
      </c>
      <c r="J61" s="73" t="s">
        <v>95</v>
      </c>
      <c r="K61" s="74">
        <f>K62+K63+K64</f>
        <v>121.16667</v>
      </c>
      <c r="R61" s="27"/>
      <c r="X61" s="61"/>
      <c r="Y61" s="61"/>
    </row>
    <row r="62" spans="1:25" ht="63" x14ac:dyDescent="0.25">
      <c r="A62" s="6" t="s">
        <v>65</v>
      </c>
      <c r="B62" s="7" t="s">
        <v>184</v>
      </c>
      <c r="C62" s="29" t="s">
        <v>98</v>
      </c>
      <c r="D62" s="40" t="s">
        <v>92</v>
      </c>
      <c r="E62" s="40" t="s">
        <v>26</v>
      </c>
      <c r="F62" s="40" t="s">
        <v>170</v>
      </c>
      <c r="G62" s="40" t="s">
        <v>99</v>
      </c>
      <c r="H62" s="40" t="s">
        <v>57</v>
      </c>
      <c r="I62" s="40" t="s">
        <v>19</v>
      </c>
      <c r="J62" s="29" t="s">
        <v>95</v>
      </c>
      <c r="K62" s="30">
        <v>121.16667</v>
      </c>
      <c r="R62" s="27"/>
      <c r="X62" s="61"/>
      <c r="Y62" s="61"/>
    </row>
    <row r="63" spans="1:25" ht="35.25" hidden="1" customHeight="1" x14ac:dyDescent="0.25">
      <c r="A63" s="6" t="s">
        <v>105</v>
      </c>
      <c r="B63" s="7" t="s">
        <v>169</v>
      </c>
      <c r="C63" s="29" t="s">
        <v>98</v>
      </c>
      <c r="D63" s="29" t="s">
        <v>92</v>
      </c>
      <c r="E63" s="29" t="s">
        <v>26</v>
      </c>
      <c r="F63" s="29" t="s">
        <v>170</v>
      </c>
      <c r="G63" s="29" t="s">
        <v>99</v>
      </c>
      <c r="H63" s="29" t="s">
        <v>57</v>
      </c>
      <c r="I63" s="29" t="s">
        <v>19</v>
      </c>
      <c r="J63" s="29" t="s">
        <v>95</v>
      </c>
      <c r="K63" s="30"/>
      <c r="R63" s="27"/>
      <c r="X63" s="61"/>
      <c r="Y63" s="61"/>
    </row>
    <row r="64" spans="1:25" ht="63" hidden="1" customHeight="1" x14ac:dyDescent="0.25">
      <c r="A64" s="6" t="s">
        <v>106</v>
      </c>
      <c r="B64" s="15" t="s">
        <v>175</v>
      </c>
      <c r="C64" s="29" t="s">
        <v>98</v>
      </c>
      <c r="D64" s="29" t="s">
        <v>92</v>
      </c>
      <c r="E64" s="29" t="s">
        <v>26</v>
      </c>
      <c r="F64" s="29" t="s">
        <v>36</v>
      </c>
      <c r="G64" s="29" t="s">
        <v>100</v>
      </c>
      <c r="H64" s="29" t="s">
        <v>57</v>
      </c>
      <c r="I64" s="29" t="s">
        <v>19</v>
      </c>
      <c r="J64" s="29" t="s">
        <v>95</v>
      </c>
      <c r="K64" s="30"/>
      <c r="R64" s="27"/>
      <c r="X64" s="61"/>
      <c r="Y64" s="61"/>
    </row>
    <row r="65" spans="1:25" ht="24.75" hidden="1" customHeight="1" x14ac:dyDescent="0.25">
      <c r="A65" s="33" t="s">
        <v>68</v>
      </c>
      <c r="B65" s="70" t="s">
        <v>137</v>
      </c>
      <c r="C65" s="25" t="s">
        <v>98</v>
      </c>
      <c r="D65" s="25" t="s">
        <v>92</v>
      </c>
      <c r="E65" s="25" t="s">
        <v>26</v>
      </c>
      <c r="F65" s="25" t="s">
        <v>178</v>
      </c>
      <c r="G65" s="25" t="s">
        <v>17</v>
      </c>
      <c r="H65" s="25" t="s">
        <v>18</v>
      </c>
      <c r="I65" s="25" t="s">
        <v>19</v>
      </c>
      <c r="J65" s="25" t="s">
        <v>95</v>
      </c>
      <c r="K65" s="26">
        <f>K66</f>
        <v>0</v>
      </c>
      <c r="R65" s="27"/>
      <c r="X65" s="61"/>
      <c r="Y65" s="61"/>
    </row>
    <row r="66" spans="1:25" ht="31.5" hidden="1" customHeight="1" x14ac:dyDescent="0.25">
      <c r="A66" s="6" t="s">
        <v>74</v>
      </c>
      <c r="B66" s="15" t="s">
        <v>176</v>
      </c>
      <c r="C66" s="29" t="s">
        <v>98</v>
      </c>
      <c r="D66" s="29" t="s">
        <v>92</v>
      </c>
      <c r="E66" s="29" t="s">
        <v>26</v>
      </c>
      <c r="F66" s="29" t="s">
        <v>177</v>
      </c>
      <c r="G66" s="29" t="s">
        <v>99</v>
      </c>
      <c r="H66" s="29" t="s">
        <v>57</v>
      </c>
      <c r="I66" s="29" t="s">
        <v>19</v>
      </c>
      <c r="J66" s="29" t="s">
        <v>95</v>
      </c>
      <c r="K66" s="30"/>
      <c r="R66" s="27"/>
      <c r="X66" s="61"/>
      <c r="Y66" s="61"/>
    </row>
    <row r="67" spans="1:25" ht="25.5" hidden="1" customHeight="1" x14ac:dyDescent="0.25">
      <c r="A67" s="33" t="s">
        <v>181</v>
      </c>
      <c r="B67" s="70" t="s">
        <v>174</v>
      </c>
      <c r="C67" s="71" t="s">
        <v>98</v>
      </c>
      <c r="D67" s="71" t="s">
        <v>92</v>
      </c>
      <c r="E67" s="71" t="s">
        <v>102</v>
      </c>
      <c r="F67" s="71" t="s">
        <v>18</v>
      </c>
      <c r="G67" s="71" t="s">
        <v>17</v>
      </c>
      <c r="H67" s="71" t="s">
        <v>57</v>
      </c>
      <c r="I67" s="71" t="s">
        <v>19</v>
      </c>
      <c r="J67" s="71" t="s">
        <v>103</v>
      </c>
      <c r="K67" s="26">
        <f>K68+K69</f>
        <v>0</v>
      </c>
      <c r="R67" s="27"/>
      <c r="X67" s="61"/>
      <c r="Y67" s="61"/>
    </row>
    <row r="68" spans="1:25" ht="33.75" hidden="1" customHeight="1" x14ac:dyDescent="0.25">
      <c r="A68" s="67" t="s">
        <v>118</v>
      </c>
      <c r="B68" s="68" t="s">
        <v>172</v>
      </c>
      <c r="C68" s="72" t="s">
        <v>98</v>
      </c>
      <c r="D68" s="72" t="s">
        <v>92</v>
      </c>
      <c r="E68" s="72" t="s">
        <v>102</v>
      </c>
      <c r="F68" s="72" t="s">
        <v>52</v>
      </c>
      <c r="G68" s="72" t="s">
        <v>31</v>
      </c>
      <c r="H68" s="72" t="s">
        <v>57</v>
      </c>
      <c r="I68" s="72" t="s">
        <v>19</v>
      </c>
      <c r="J68" s="72" t="s">
        <v>103</v>
      </c>
      <c r="K68" s="75"/>
      <c r="R68" s="27"/>
      <c r="X68" s="61"/>
      <c r="Y68" s="61"/>
    </row>
    <row r="69" spans="1:25" ht="15.75" hidden="1" customHeight="1" x14ac:dyDescent="0.25">
      <c r="A69" s="67" t="s">
        <v>179</v>
      </c>
      <c r="B69" s="69" t="s">
        <v>173</v>
      </c>
      <c r="C69" s="72" t="s">
        <v>98</v>
      </c>
      <c r="D69" s="72" t="s">
        <v>92</v>
      </c>
      <c r="E69" s="72" t="s">
        <v>102</v>
      </c>
      <c r="F69" s="72" t="s">
        <v>52</v>
      </c>
      <c r="G69" s="72" t="s">
        <v>33</v>
      </c>
      <c r="H69" s="72" t="s">
        <v>57</v>
      </c>
      <c r="I69" s="72" t="s">
        <v>19</v>
      </c>
      <c r="J69" s="72" t="s">
        <v>103</v>
      </c>
      <c r="K69" s="75"/>
      <c r="R69" s="27"/>
      <c r="X69" s="61"/>
      <c r="Y69" s="61"/>
    </row>
    <row r="70" spans="1:25" x14ac:dyDescent="0.25">
      <c r="A70" s="13"/>
      <c r="B70" s="44" t="s">
        <v>108</v>
      </c>
      <c r="C70" s="25"/>
      <c r="D70" s="25"/>
      <c r="E70" s="25"/>
      <c r="F70" s="25"/>
      <c r="G70" s="25"/>
      <c r="H70" s="25"/>
      <c r="I70" s="25"/>
      <c r="J70" s="25"/>
      <c r="K70" s="26">
        <f>K19+K54</f>
        <v>4845.26667</v>
      </c>
      <c r="L70" s="26" t="e">
        <f t="shared" ref="L70:Y70" si="19">L19+L54</f>
        <v>#REF!</v>
      </c>
      <c r="M70" s="26" t="e">
        <f t="shared" si="19"/>
        <v>#REF!</v>
      </c>
      <c r="N70" s="26" t="e">
        <f t="shared" si="19"/>
        <v>#REF!</v>
      </c>
      <c r="O70" s="26" t="e">
        <f t="shared" si="19"/>
        <v>#REF!</v>
      </c>
      <c r="P70" s="26" t="e">
        <f t="shared" si="19"/>
        <v>#REF!</v>
      </c>
      <c r="Q70" s="26" t="e">
        <f t="shared" si="19"/>
        <v>#REF!</v>
      </c>
      <c r="R70" s="26" t="e">
        <f t="shared" si="19"/>
        <v>#REF!</v>
      </c>
      <c r="S70" s="26" t="e">
        <f t="shared" si="19"/>
        <v>#REF!</v>
      </c>
      <c r="T70" s="26" t="e">
        <f t="shared" si="19"/>
        <v>#REF!</v>
      </c>
      <c r="U70" s="26" t="e">
        <f t="shared" si="19"/>
        <v>#REF!</v>
      </c>
      <c r="V70" s="26" t="e">
        <f t="shared" si="19"/>
        <v>#REF!</v>
      </c>
      <c r="W70" s="26" t="e">
        <f t="shared" si="19"/>
        <v>#REF!</v>
      </c>
      <c r="X70" s="26" t="e">
        <f t="shared" si="19"/>
        <v>#REF!</v>
      </c>
      <c r="Y70" s="26" t="e">
        <f t="shared" si="19"/>
        <v>#REF!</v>
      </c>
    </row>
    <row r="72" spans="1:25" x14ac:dyDescent="0.25">
      <c r="K72" s="78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</sheetData>
  <mergeCells count="8">
    <mergeCell ref="C17:C18"/>
    <mergeCell ref="D17:H17"/>
    <mergeCell ref="I17:J17"/>
    <mergeCell ref="I8:K12"/>
    <mergeCell ref="A13:K13"/>
    <mergeCell ref="A14:K14"/>
    <mergeCell ref="C15:J15"/>
    <mergeCell ref="C16:J16"/>
  </mergeCells>
  <hyperlinks>
    <hyperlink ref="B25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3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2018-03-20T12:37:54Z</dcterms:modified>
</cp:coreProperties>
</file>